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cyfoethnaturiolcymru-my.sharepoint.com/personal/samantha_evans_cyfoethnaturiolcymru_gov_uk/Documents/Desktop/"/>
    </mc:Choice>
  </mc:AlternateContent>
  <xr:revisionPtr revIDLastSave="0" documentId="8_{B5DDE68E-AABD-4CCE-80FE-7ED49A2EF289}" xr6:coauthVersionLast="47" xr6:coauthVersionMax="47" xr10:uidLastSave="{00000000-0000-0000-0000-000000000000}"/>
  <bookViews>
    <workbookView xWindow="-110" yWindow="-110" windowWidth="19420" windowHeight="10420" xr2:uid="{00000000-000D-0000-FFFF-FFFF00000000}"/>
  </bookViews>
  <sheets>
    <sheet name="Standard Permit GRA1" sheetId="1" r:id="rId1"/>
  </sheets>
  <definedNames>
    <definedName name="_xlnm.Print_Area" localSheetId="0">'Standard Permit GRA1'!$A$1:$M$50</definedName>
    <definedName name="_xlnm.Print_Titles" localSheetId="0">'Standard Permit GRA1'!$27:$29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0" i="1" l="1"/>
  <c r="J80" i="1"/>
  <c r="K80" i="1" s="1"/>
  <c r="I80" i="1"/>
  <c r="H79" i="1"/>
  <c r="I79" i="1"/>
  <c r="J79" i="1" s="1"/>
  <c r="K79" i="1" s="1"/>
  <c r="H78" i="1"/>
  <c r="J78" i="1"/>
  <c r="K78" i="1" s="1"/>
  <c r="I78" i="1"/>
  <c r="H77" i="1"/>
  <c r="I77" i="1"/>
  <c r="J77" i="1" s="1"/>
  <c r="K77" i="1" s="1"/>
  <c r="H76" i="1"/>
  <c r="J76" i="1"/>
  <c r="K76" i="1" s="1"/>
  <c r="I76" i="1"/>
  <c r="H75" i="1"/>
  <c r="I75" i="1"/>
  <c r="J75" i="1"/>
  <c r="K75" i="1"/>
  <c r="H74" i="1"/>
  <c r="J74" i="1" s="1"/>
  <c r="K74" i="1" s="1"/>
  <c r="I74" i="1"/>
  <c r="H73" i="1"/>
  <c r="I73" i="1"/>
  <c r="J73" i="1" s="1"/>
  <c r="K73" i="1" s="1"/>
  <c r="H72" i="1"/>
  <c r="J72" i="1"/>
  <c r="K72" i="1" s="1"/>
  <c r="I72" i="1"/>
  <c r="H71" i="1"/>
  <c r="I71" i="1"/>
  <c r="J71" i="1" s="1"/>
  <c r="K71" i="1" s="1"/>
  <c r="H70" i="1"/>
  <c r="J70" i="1"/>
  <c r="K70" i="1" s="1"/>
  <c r="I70" i="1"/>
  <c r="H69" i="1"/>
  <c r="I69" i="1"/>
  <c r="J69" i="1" s="1"/>
  <c r="K69" i="1" s="1"/>
  <c r="H68" i="1"/>
  <c r="J68" i="1"/>
  <c r="K68" i="1" s="1"/>
  <c r="I68" i="1"/>
  <c r="H67" i="1"/>
  <c r="I67" i="1"/>
  <c r="J67" i="1" s="1"/>
  <c r="K67" i="1" s="1"/>
  <c r="H66" i="1"/>
  <c r="J66" i="1"/>
  <c r="K66" i="1" s="1"/>
  <c r="I66" i="1"/>
  <c r="H65" i="1"/>
  <c r="I65" i="1"/>
  <c r="J65" i="1" s="1"/>
  <c r="K65" i="1" s="1"/>
  <c r="I64" i="1"/>
  <c r="H64" i="1"/>
  <c r="J64" i="1" s="1"/>
  <c r="K64" i="1" s="1"/>
  <c r="I63" i="1"/>
  <c r="H63" i="1"/>
  <c r="J63" i="1"/>
  <c r="K63" i="1"/>
  <c r="H62" i="1"/>
  <c r="J62" i="1"/>
  <c r="K62" i="1" s="1"/>
  <c r="I62" i="1"/>
  <c r="H61" i="1"/>
  <c r="I61" i="1"/>
  <c r="J61" i="1" s="1"/>
  <c r="K6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Roger Yearsley</author>
  </authors>
  <commentList>
    <comment ref="B28" authorId="0" shapeId="0" xr:uid="{00000000-0006-0000-0000-00000100000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family val="2"/>
          </rPr>
          <t xml:space="preserve">
</t>
        </r>
      </text>
    </comment>
    <comment ref="C28" authorId="0" shapeId="0" xr:uid="{00000000-0006-0000-0000-00000200000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28" authorId="0" shapeId="0" xr:uid="{00000000-0006-0000-0000-000003000000}">
      <text>
        <r>
          <rPr>
            <b/>
            <sz val="10"/>
            <color indexed="81"/>
            <rFont val="Arial"/>
            <family val="2"/>
          </rPr>
          <t xml:space="preserve">Harm </t>
        </r>
        <r>
          <rPr>
            <sz val="10"/>
            <color indexed="81"/>
            <rFont val="Arial"/>
            <family val="2"/>
          </rPr>
          <t>may arise when a specific hazard is realised.</t>
        </r>
      </text>
    </comment>
    <comment ref="E28" authorId="0" shapeId="0" xr:uid="{00000000-0006-0000-0000-00000400000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family val="2"/>
          </rPr>
          <t xml:space="preserve">
</t>
        </r>
      </text>
    </comment>
    <comment ref="F28" authorId="0" shapeId="0" xr:uid="{00000000-0006-0000-0000-00000500000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family val="2"/>
          </rPr>
          <t xml:space="preserve">
</t>
        </r>
      </text>
    </comment>
    <comment ref="G28" authorId="0" shapeId="0" xr:uid="{00000000-0006-0000-0000-00000600000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family val="2"/>
          </rPr>
          <t xml:space="preserve">
</t>
        </r>
      </text>
    </comment>
    <comment ref="H28" authorId="0" shapeId="0" xr:uid="{00000000-0006-0000-0000-00000700000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family val="2"/>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28" authorId="0" shapeId="0" xr:uid="{00000000-0006-0000-0000-00000800000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family val="2"/>
          </rPr>
          <t xml:space="preserve">
</t>
        </r>
      </text>
    </comment>
  </commentList>
</comments>
</file>

<file path=xl/sharedStrings.xml><?xml version="1.0" encoding="utf-8"?>
<sst xmlns="http://schemas.openxmlformats.org/spreadsheetml/2006/main" count="255" uniqueCount="146">
  <si>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</si>
  <si>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</si>
  <si>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</si>
  <si>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</si>
  <si>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</si>
  <si>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</si>
  <si>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</si>
  <si>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</si>
  <si>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</si>
  <si>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</si>
  <si>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</si>
  <si>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</si>
  <si>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</si>
  <si>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</si>
  <si>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</si>
  <si>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</si>
  <si>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</si>
  <si>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</si>
  <si>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</si>
  <si>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</si>
  <si>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</si>
  <si>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</si>
  <si>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</si>
  <si>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</si>
  <si>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</si>
  <si>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</si>
  <si>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</si>
  <si>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</si>
  <si>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</si>
  <si>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</si>
  <si>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</si>
  <si>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</si>
  <si>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</si>
  <si>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</si>
  <si>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</si>
  <si>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</si>
  <si>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What is the magnitude of the risk after management? (This residual risk will be controlled by Compliance Assessment).</t>
  </si>
  <si>
    <t>Location of environmentally sensitive sites (km / m):</t>
  </si>
  <si>
    <t>Parameter 4</t>
  </si>
  <si>
    <t>Parameter 6</t>
  </si>
  <si>
    <t>Abbreviations:</t>
  </si>
  <si>
    <t>Local human population</t>
  </si>
  <si>
    <t>Nuisance - dust on cars, clothing etc.</t>
  </si>
  <si>
    <t>Nuisance, loss of amenity</t>
  </si>
  <si>
    <t>Odour</t>
  </si>
  <si>
    <t>Harm to human health, nuisance, loss of amenity</t>
  </si>
  <si>
    <t>Air transport and over land</t>
  </si>
  <si>
    <t>Pests (e.g. flies)</t>
  </si>
  <si>
    <t>Flood waters</t>
  </si>
  <si>
    <t>Direct run-off from site across ground surface, via surface water drains, ditches etc.</t>
  </si>
  <si>
    <t>Groundwater</t>
  </si>
  <si>
    <t>Any</t>
  </si>
  <si>
    <t>Standard Facility:</t>
  </si>
  <si>
    <t>Nuisance, loss of amenity and harm to animal health</t>
  </si>
  <si>
    <t>Local human population and local environment</t>
  </si>
  <si>
    <t>Direct physical contact</t>
  </si>
  <si>
    <t xml:space="preserve">Abstraction from watercourse downstream of facility (for agricultural or potable use). </t>
  </si>
  <si>
    <t>Acute effects, closure of abstraction intakes.</t>
  </si>
  <si>
    <t>The scope of the permit and associated rules is defined by the following risk criteria:</t>
  </si>
  <si>
    <t>SR - Standard Rule</t>
  </si>
  <si>
    <t xml:space="preserve">As above </t>
  </si>
  <si>
    <t>Air transport then deposition</t>
  </si>
  <si>
    <t>Releases of particulate matter (dusts) and micro-organisms (bioaerosols).</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</si>
  <si>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</si>
  <si>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</si>
  <si>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</si>
  <si>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</si>
  <si>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</si>
  <si>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</si>
  <si>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</si>
  <si>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</si>
  <si>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</si>
  <si>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</si>
  <si>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</si>
  <si>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Nuisance, loss of amenity, loss of sleep.</t>
  </si>
  <si>
    <t xml:space="preserve">Noise through the air and vibration through the ground. </t>
  </si>
  <si>
    <t>Local residents often sensitive to noise and vibration</t>
  </si>
  <si>
    <t>Local human population and / or livestock after gaining unauthorised access to the waste operation</t>
  </si>
  <si>
    <t>Local human population and local environment.</t>
  </si>
  <si>
    <t xml:space="preserve">Protected sites -  European sites and SSSIs  </t>
  </si>
  <si>
    <t>As above</t>
  </si>
  <si>
    <t>Contaminated waters used for recreational purposes</t>
  </si>
  <si>
    <t>Harm to human health - respiratory irritation and illness.</t>
  </si>
  <si>
    <t>Nuisance, loss of amenity, road traffic accidents.</t>
  </si>
  <si>
    <t>Direct contact or ingestion</t>
  </si>
  <si>
    <t>Harm to human health - skin damage or gastro-intestinal illness.</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</si>
  <si>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</si>
  <si>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</si>
  <si>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</si>
  <si>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Watercourse must have medium / high flow for abstraction to be permitted, which will dilute contaminated run-off.</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</si>
  <si>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</si>
  <si>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</si>
  <si>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</si>
  <si>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</si>
  <si>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Air transport of smoke.  Spillages and contaminated firewater by direct run-off from site and via surface water drains and ditches.</t>
  </si>
  <si>
    <t>Parameter 5</t>
  </si>
  <si>
    <t xml:space="preserve">Litter </t>
  </si>
  <si>
    <t>Harm to human health - from waste carried off site and faeces.  Nuisance and  loss of amenity.</t>
  </si>
  <si>
    <t>Accidental fire causing the release of polluting materials to air (smoke or fumes), water or land.</t>
  </si>
  <si>
    <t>As above.</t>
  </si>
  <si>
    <t>Harm to protected site through toxic contamination, nutrient enrichment, smothering, disturbance, predation etc.</t>
  </si>
  <si>
    <t>All surface waters close to and downstream of site.</t>
  </si>
  <si>
    <t>As above (excluding comments on access to waste).  Permitted activities do not include the burning of waste.</t>
  </si>
  <si>
    <t>As above.  Appropriate measures could include clearing litter arising from the activities from affected areas outside the site.</t>
  </si>
  <si>
    <t>Road safety, local residents often sensitive to mud on roads.</t>
  </si>
  <si>
    <t>Spillage of liquids, leachate from waste, contaminated rainwater run-off from waste e.g. containing suspended solids.</t>
  </si>
  <si>
    <t>Greater than 500m (see below)</t>
  </si>
  <si>
    <t>As above.  Local residents often sensitive to dust.</t>
  </si>
  <si>
    <t>Local residents often sensitive to litter, however permitted waste types have low litter potential.</t>
  </si>
  <si>
    <t>As above.  Appropriate measures could include clearing waste, litter and mud arising from the activities from affected areas outside the site.</t>
  </si>
  <si>
    <t>Local residents often sensitive to odour, however permitted waste types have low odour potential.</t>
  </si>
  <si>
    <t>SR - emissions shall be free from odour….  SR (if required) - odour management plan.</t>
  </si>
  <si>
    <t>SR - emissions shall be free from noise and vibration......  SR (if required) - noise and vibration management plan.</t>
  </si>
  <si>
    <t>Permitted wastes unlikely to attract scavenging animals and birds but may become nesting / breeding sites.</t>
  </si>
  <si>
    <t xml:space="preserve">Permitted waste types unlikely to attract pests. </t>
  </si>
  <si>
    <t>SR - activities shall be managed and operated in accordance with a management system (will include site security measures to prevent unauthorised access).</t>
  </si>
  <si>
    <t>Permitted wastes unlikely to contaminate groundwater.</t>
  </si>
  <si>
    <t>Permitted waste types do not include sludges or liquids so only a medium magnitude risk is estimated. No point source emissions to water are permitted, but there is potential for contaminated rainwater run-off from wastes stored outside buildings especially during heavy rain.</t>
  </si>
  <si>
    <t xml:space="preserve">Respiratory irritation, illness and nuisance to local population.  Injury to staff, fire fighters or arsonists/vandals. Pollution of water or land. </t>
  </si>
  <si>
    <t>Respiratory irritation, illness and nuisance to local population.  Injury to staff or fire fighters. Pollution of water or land.</t>
  </si>
  <si>
    <t>Chronic effects: deterioration of water quality</t>
  </si>
  <si>
    <t>Quantity of waste accepted at the facility: &lt;75,000 tonnes per annum.</t>
  </si>
  <si>
    <t>Permitted waste types - Non Hazardous as listed in rules other than waste consisting solely or mainly of dusts, powders or loose fibres or waste in liquid form</t>
  </si>
  <si>
    <t>The only point source discharges to controlled waters or groundwater, are surface water from the roofs of buildings and from areas of the facility not used for the storage or treatment of wastes.</t>
  </si>
  <si>
    <t>SR -requires a written management system that identifies and minimises risks of pollution, including those arising from operations, maintenance, accidents, incidents, non-conformances (will include flood risk management).</t>
  </si>
  <si>
    <t>SR -requires a written management system that identifies and minimises risks of pollution, including those arising from operations, maintenance, accidents, incidents, non-conformances (will include fire and spillages).</t>
  </si>
  <si>
    <r>
      <t xml:space="preserve">SR - </t>
    </r>
    <r>
      <rPr>
        <sz val="10"/>
        <rFont val="Arial"/>
      </rPr>
      <t xml:space="preserve">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t>
    </r>
    <r>
      <rPr>
        <sz val="10"/>
        <rFont val="Arial"/>
        <family val="2"/>
      </rPr>
      <t xml:space="preserve">SR (if required) - emissions management plan. </t>
    </r>
  </si>
  <si>
    <t>Waste Operation: Treatment of waste wood for recovery</t>
  </si>
  <si>
    <t>Permitted activities - The storage of waste (R13) treatment of waste wood for recovery (R3).</t>
  </si>
  <si>
    <t>Permitted waste types are non-hazardous therefore only a low magnitude risk is estimated</t>
  </si>
  <si>
    <t>Waste types are non-hazardous so harm is likely to be temporary and reversible.</t>
  </si>
  <si>
    <t>The activities shall not be carried out within 500m of a European Site (candidate or Special Area of Conservation, proposed or Special Protection Area or Ramsar site) or a Site of Special Scientific Interest (SSSI).</t>
  </si>
  <si>
    <t xml:space="preserve">Parameter 7 </t>
  </si>
  <si>
    <r>
      <t>SR -</t>
    </r>
    <r>
      <rPr>
        <sz val="10"/>
        <rFont val="Arial"/>
      </rPr>
      <t xml:space="preserve"> 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t>
    </r>
    <r>
      <rPr>
        <sz val="10"/>
        <rFont val="Arial"/>
        <family val="2"/>
      </rPr>
      <t xml:space="preserve">SR (if required) - emissions management plan. </t>
    </r>
  </si>
  <si>
    <t>Permitted waste types are non hazardous and do not include dusts, powders or loose fibres (with the exception of sawdust) and have a low potential to produce bioaerosols, but the treatment activities will produce particulate matter so a medium magnitude risk is estimated.  The permitted level of throughput and potential size of the facility means there is potential for exposure if anyone is living or working close to the site (apart from the operator and employees).</t>
  </si>
  <si>
    <t>Waste shall be stored and treated on an impermeable surface with sealed drainage system when located within groundwater source protection zones 1 or 2. Outside groundwater source protection zones 1 and 2 wastes shall be stored and treated on an impermeable surface with sealed drainage system or hardstanding.</t>
  </si>
  <si>
    <t>Permitted waste types do include flammable materials so a medium magnitude risk is estimated. Wastes should be stored in accordance with Environment Agency Pollution Prevention Guidance (PPG29) on Safe Storage - Combustible materials, prevent and control fire.</t>
  </si>
  <si>
    <t xml:space="preserve">Permitted waste types are non-hazardous so any waste washed off site will add to the volume of the local post-flood clean up workload, rather than the hazard. </t>
  </si>
  <si>
    <t xml:space="preserve">SR - All liquids shall be provided with secondary containment.... (applies to non- wastes such as fuels). Run-off restricted by SR  - Emissions of substances not controlled by emission limits .... , with appropriate measures. </t>
  </si>
  <si>
    <t>Parameter 8</t>
  </si>
  <si>
    <t>Generic risk assessment for draft standard rules set number SR2011No4 v2.0</t>
  </si>
  <si>
    <t xml:space="preserve">The activities shall not be carried out within 250 metres of the presence of great crested newts, where it is linked to the breeding ponds of the newts by good habitat;  50 metres of a site that has relevant species or habitats protected under the Biodiversity Action Plan that the Environment Agency considers at risk to this activity or  50 metres of a National Nature Reserve (NNR), Local Nature Reserves(LNR), Local Wildlife  Site (LWS), Ancient woodland or Scheduled Ancient Monument.
</t>
  </si>
  <si>
    <t xml:space="preserve">
SR - 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At 500 metres or above, the potential hazards from the permitted activities pose a low risk to the broad sensitivity of species and habitats groups. The standard permit only applies at this distance or more. It is also a requirement of SR.The activities shall not be carried out within 250 metres of the presence of great crested newts, where it is linked to the breeding ponds of the newts by good habitat;  50 metres of a site that has relevant species or habitats protected under the Biodiversity Action Plan that the Environment Agency considers at risk to this activity or  50 metres of a National Nature Reserve (NNR), Local Nature Reserves(LNR), Local Wildlife  Site (LWS), Ancient woodland or Scheduled Ancient Monument.</t>
  </si>
  <si>
    <t>The activities must  be 10 metres from any watercourse and must not be within  50 metres of any well, spring or borehole used for the supply of water for human consumption.  This must include private water supplies;</t>
  </si>
  <si>
    <t>As above. Also the activities must  be 10 metres from any watercourse and must not be within  50 metres of any well, spring or borehole used for the supply of water for human consumption.  This must include private water supplies;</t>
  </si>
  <si>
    <t>Natural Resources Wales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</si>
</sst>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ont>
    <font>
      <b/>
      <sz val="10"/>
      <name val="Arial"/>
    </font>
    <font>
      <sz val="10"/>
      <name val="Arial"/>
      <family val="2"/>
    </font>
    <font>
      <b/>
      <sz val="12"/>
      <name val="Arial"/>
      <family val="2"/>
    </font>
    <font>
      <sz val="12"/>
      <name val="Arial"/>
      <family val="2"/>
    </font>
    <font>
      <b/>
      <sz val="12"/>
      <name val="Arial"/>
      <family val="2"/>
    </font>
    <font>
      <b/>
      <sz val="14"/>
      <name val="Arial"/>
      <family val="2"/>
    </font>
    <font>
      <b/>
      <sz val="14"/>
      <name val="Arial"/>
      <family val="2"/>
    </font>
    <font>
      <sz val="8"/>
      <color indexed="81"/>
      <name val="Tahoma"/>
      <family val="2"/>
    </font>
    <font>
      <sz val="10"/>
      <color indexed="81"/>
      <name val="Arial"/>
      <family val="2"/>
    </font>
    <font>
      <b/>
      <sz val="10"/>
      <color indexed="81"/>
      <name val="Arial"/>
      <family val="2"/>
    </font>
    <font>
      <b/>
      <sz val="10"/>
      <name val="Arial"/>
      <family val="2"/>
    </font>
    <font>
      <sz val="10"/>
      <name val="Arial"/>
      <family val="2"/>
    </font>
    <font>
      <b/>
      <sz val="16"/>
      <name val="Arial"/>
      <family val="2"/>
    </font>
    <font>
      <sz val="9"/>
      <name val="Arial"/>
      <family val="2"/>
    </font>
  </fonts>
  <fills count="10">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28">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s>
  <cellStyleXfs count="1">
    <xf numFmtId="0" fontId="0" fillId="0" borderId="0"/>
  </cellStyleXfs>
  <cellXfs count="99">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8" xfId="0" applyBorder="1"/>
    <xf numFmtId="0" fontId="0" fillId="0" borderId="8" xfId="0" applyFill="1" applyBorder="1"/>
    <xf numFmtId="0" fontId="0" fillId="0" borderId="0" xfId="0" applyFill="1" applyBorder="1"/>
    <xf numFmtId="0" fontId="0" fillId="0" borderId="0" xfId="0" applyFill="1"/>
    <xf numFmtId="0" fontId="0" fillId="2" borderId="9" xfId="0" applyFill="1" applyBorder="1" applyAlignment="1">
      <alignment horizontal="centerContinuous" vertical="top"/>
    </xf>
    <xf numFmtId="0" fontId="5" fillId="2" borderId="10" xfId="0" applyFont="1" applyFill="1" applyBorder="1" applyAlignment="1">
      <alignment vertical="center"/>
    </xf>
    <xf numFmtId="0" fontId="5" fillId="2" borderId="9" xfId="0" applyFont="1" applyFill="1" applyBorder="1" applyAlignment="1">
      <alignment horizontal="centerContinuous" vertical="center"/>
    </xf>
    <xf numFmtId="0" fontId="5" fillId="2" borderId="9" xfId="0" applyFont="1" applyFill="1" applyBorder="1" applyAlignment="1">
      <alignment vertical="center"/>
    </xf>
    <xf numFmtId="0" fontId="3" fillId="2" borderId="10" xfId="0" applyFont="1" applyFill="1" applyBorder="1" applyAlignment="1">
      <alignment horizontal="centerContinuous" vertical="center"/>
    </xf>
    <xf numFmtId="0" fontId="0" fillId="2" borderId="11" xfId="0" applyFill="1" applyBorder="1" applyAlignment="1">
      <alignment horizontal="centerContinuous" vertical="center"/>
    </xf>
    <xf numFmtId="0" fontId="4" fillId="0" borderId="0" xfId="0" applyFont="1"/>
    <xf numFmtId="0" fontId="7"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7" xfId="0" applyFill="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7" borderId="0" xfId="0" applyFill="1" applyProtection="1"/>
    <xf numFmtId="0" fontId="0" fillId="7" borderId="15" xfId="0" applyFill="1" applyBorder="1" applyProtection="1"/>
    <xf numFmtId="0" fontId="0" fillId="7" borderId="16" xfId="0" applyFill="1" applyBorder="1" applyProtection="1"/>
    <xf numFmtId="0" fontId="0" fillId="7" borderId="0" xfId="0" applyFill="1" applyBorder="1" applyProtection="1"/>
    <xf numFmtId="0" fontId="3" fillId="7" borderId="0" xfId="0" applyFont="1" applyFill="1" applyProtection="1"/>
    <xf numFmtId="0" fontId="3" fillId="7" borderId="0" xfId="0" applyFont="1" applyFill="1" applyBorder="1" applyProtection="1"/>
    <xf numFmtId="0" fontId="4" fillId="7" borderId="0" xfId="0" applyFont="1" applyFill="1" applyProtection="1"/>
    <xf numFmtId="0" fontId="4" fillId="7" borderId="0" xfId="0" applyFont="1" applyFill="1" applyBorder="1" applyProtection="1"/>
    <xf numFmtId="0" fontId="6" fillId="7" borderId="0" xfId="0" applyFont="1" applyFill="1" applyBorder="1" applyProtection="1"/>
    <xf numFmtId="0" fontId="5" fillId="7" borderId="0" xfId="0" applyFont="1" applyFill="1" applyBorder="1" applyProtection="1"/>
    <xf numFmtId="0" fontId="11" fillId="0" borderId="0" xfId="0" applyFont="1" applyFill="1" applyBorder="1"/>
    <xf numFmtId="0" fontId="11" fillId="0" borderId="0" xfId="0" applyFont="1" applyFill="1" applyBorder="1" applyAlignment="1">
      <alignment horizontal="left"/>
    </xf>
    <xf numFmtId="0" fontId="3" fillId="0" borderId="0" xfId="0" applyFont="1" applyFill="1" applyBorder="1" applyProtection="1"/>
    <xf numFmtId="0" fontId="0" fillId="0" borderId="0" xfId="0" applyFill="1" applyBorder="1" applyProtection="1"/>
    <xf numFmtId="0" fontId="11" fillId="0" borderId="0" xfId="0" applyFont="1" applyFill="1" applyBorder="1" applyProtection="1"/>
    <xf numFmtId="0" fontId="11" fillId="0" borderId="0" xfId="0" applyFont="1" applyFill="1" applyBorder="1" applyAlignment="1" applyProtection="1">
      <alignment horizontal="right"/>
    </xf>
    <xf numFmtId="0" fontId="0" fillId="5" borderId="17" xfId="0" applyFill="1" applyBorder="1" applyAlignment="1" applyProtection="1">
      <alignment vertical="top" wrapText="1"/>
      <protection locked="0"/>
    </xf>
    <xf numFmtId="0" fontId="0" fillId="5" borderId="18" xfId="0" applyFill="1" applyBorder="1" applyAlignment="1" applyProtection="1">
      <alignment vertical="top" wrapText="1"/>
      <protection locked="0"/>
    </xf>
    <xf numFmtId="0" fontId="1" fillId="2" borderId="19" xfId="0" applyFont="1" applyFill="1" applyBorder="1" applyAlignment="1">
      <alignment horizontal="center" vertical="top" wrapText="1"/>
    </xf>
    <xf numFmtId="0" fontId="1" fillId="3" borderId="20" xfId="0" applyFont="1" applyFill="1" applyBorder="1" applyAlignment="1">
      <alignment vertical="top" wrapText="1"/>
    </xf>
    <xf numFmtId="0" fontId="0" fillId="0" borderId="0" xfId="0" applyBorder="1" applyAlignment="1" applyProtection="1">
      <alignment vertical="top" wrapText="1"/>
      <protection locked="0"/>
    </xf>
    <xf numFmtId="0" fontId="0" fillId="5" borderId="21"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0" fillId="5" borderId="17" xfId="0" applyNumberFormat="1" applyFill="1" applyBorder="1" applyAlignment="1" applyProtection="1">
      <alignment vertical="top" wrapText="1"/>
      <protection locked="0"/>
    </xf>
    <xf numFmtId="0" fontId="0" fillId="0" borderId="5" xfId="0" applyNumberFormat="1" applyBorder="1" applyAlignment="1" applyProtection="1">
      <alignment vertical="top" wrapText="1"/>
      <protection locked="0"/>
    </xf>
    <xf numFmtId="0" fontId="0" fillId="5" borderId="22" xfId="0"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4" xfId="0" applyBorder="1" applyAlignment="1" applyProtection="1">
      <alignment vertical="top" wrapText="1"/>
      <protection locked="0"/>
    </xf>
    <xf numFmtId="0" fontId="0" fillId="5" borderId="23" xfId="0" applyFill="1" applyBorder="1" applyAlignment="1" applyProtection="1">
      <alignment vertical="top" wrapText="1"/>
      <protection locked="0"/>
    </xf>
    <xf numFmtId="0" fontId="0" fillId="5" borderId="24" xfId="0" applyFill="1" applyBorder="1" applyAlignment="1" applyProtection="1">
      <alignment vertical="top" wrapText="1"/>
      <protection locked="0"/>
    </xf>
    <xf numFmtId="0" fontId="1" fillId="8" borderId="3" xfId="0" applyFont="1" applyFill="1" applyBorder="1" applyAlignment="1" applyProtection="1">
      <alignment vertical="top" wrapText="1"/>
      <protection locked="0"/>
    </xf>
    <xf numFmtId="0" fontId="0" fillId="0" borderId="4" xfId="0" applyFill="1"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0" xfId="0" applyFill="1" applyAlignment="1">
      <alignment vertical="center"/>
    </xf>
    <xf numFmtId="0" fontId="0" fillId="0" borderId="0" xfId="0" applyAlignment="1">
      <alignment vertical="center"/>
    </xf>
    <xf numFmtId="0" fontId="0" fillId="0" borderId="0" xfId="0" applyAlignment="1">
      <alignment vertical="top"/>
    </xf>
    <xf numFmtId="0" fontId="12" fillId="0" borderId="5" xfId="0" applyFont="1" applyBorder="1" applyAlignment="1" applyProtection="1">
      <alignment vertical="top" wrapText="1"/>
      <protection locked="0"/>
    </xf>
    <xf numFmtId="0" fontId="13" fillId="0" borderId="0" xfId="0" applyFont="1"/>
    <xf numFmtId="0" fontId="12" fillId="0" borderId="26" xfId="0" applyNumberFormat="1" applyFont="1" applyBorder="1" applyAlignment="1" applyProtection="1">
      <alignment vertical="top" wrapText="1"/>
      <protection locked="0"/>
    </xf>
    <xf numFmtId="0" fontId="2" fillId="0" borderId="0" xfId="0" applyFont="1" applyAlignment="1">
      <alignment vertical="top"/>
    </xf>
    <xf numFmtId="0" fontId="2" fillId="0" borderId="27" xfId="0" applyFont="1" applyBorder="1" applyAlignment="1" applyProtection="1">
      <alignment vertical="top" wrapText="1"/>
      <protection locked="0"/>
    </xf>
    <xf numFmtId="0" fontId="2" fillId="0" borderId="5" xfId="0" applyFont="1" applyBorder="1" applyAlignment="1" applyProtection="1">
      <alignment vertical="top" wrapText="1"/>
      <protection locked="0"/>
    </xf>
    <xf numFmtId="0" fontId="0" fillId="0" borderId="0" xfId="0" applyAlignment="1">
      <alignment vertical="top"/>
    </xf>
    <xf numFmtId="0" fontId="0" fillId="0" borderId="0" xfId="0" applyAlignment="1">
      <alignment wrapText="1"/>
    </xf>
    <xf numFmtId="0" fontId="14" fillId="0" borderId="0" xfId="0" applyFont="1" applyAlignment="1">
      <alignment vertical="top" wrapText="1"/>
    </xf>
    <xf numFmtId="0" fontId="2" fillId="0" borderId="0" xfId="0" applyFont="1" applyAlignment="1">
      <alignment vertical="top" wrapText="1"/>
    </xf>
    <xf numFmtId="0" fontId="2" fillId="0" borderId="0" xfId="0" applyFont="1" applyAlignment="1">
      <alignment wrapText="1"/>
    </xf>
    <xf numFmtId="0" fontId="0" fillId="0" borderId="0" xfId="0" applyAlignment="1">
      <alignment vertical="center" wrapText="1"/>
    </xf>
    <xf numFmtId="0" fontId="0" fillId="0" borderId="0" xfId="0" applyAlignment="1">
      <alignment vertical="center"/>
    </xf>
    <xf numFmtId="15" fontId="0" fillId="9" borderId="15" xfId="0" applyNumberFormat="1" applyFill="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9" borderId="15" xfId="0" applyFill="1" applyBorder="1" applyAlignment="1" applyProtection="1">
      <alignment vertical="top" wrapText="1"/>
      <protection locked="0"/>
    </xf>
    <xf numFmtId="0" fontId="12" fillId="9" borderId="15" xfId="0" applyFont="1" applyFill="1" applyBorder="1" applyAlignment="1" applyProtection="1">
      <alignment vertical="top" wrapText="1"/>
      <protection locked="0"/>
    </xf>
    <xf numFmtId="0" fontId="0" fillId="0" borderId="15" xfId="0" applyBorder="1" applyAlignment="1" applyProtection="1">
      <alignment vertical="top" wrapText="1"/>
      <protection locked="0"/>
    </xf>
    <xf numFmtId="0" fontId="2" fillId="9" borderId="16" xfId="0" applyFont="1" applyFill="1" applyBorder="1" applyAlignment="1" applyProtection="1">
      <alignment vertical="top" wrapText="1"/>
      <protection locked="0"/>
    </xf>
    <xf numFmtId="0" fontId="0" fillId="9" borderId="16" xfId="0" applyFill="1" applyBorder="1" applyAlignment="1" applyProtection="1">
      <alignment vertical="top" wrapText="1"/>
      <protection locked="0"/>
    </xf>
    <xf numFmtId="0" fontId="0" fillId="0" borderId="0" xfId="0" applyAlignment="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8"/>
  <sheetViews>
    <sheetView tabSelected="1" topLeftCell="B1" zoomScale="75" zoomScaleNormal="100" zoomScaleSheetLayoutView="100" workbookViewId="0">
      <selection activeCell="F9" sqref="F9:J9"/>
    </sheetView>
  </sheetViews>
  <sheetFormatPr defaultRowHeight="12.5" x14ac:dyDescent="0.25"/>
  <cols>
    <col min="1" max="1" width="0" hidden="1" customWidth="1"/>
    <col min="2" max="2" width="16.7265625" customWidth="1"/>
    <col min="3" max="3" width="16.81640625" customWidth="1"/>
    <col min="4" max="5" width="16.7265625" customWidth="1"/>
    <col min="6" max="6" width="12.81640625" customWidth="1"/>
    <col min="7" max="7" width="13" customWidth="1"/>
    <col min="8" max="8" width="12.26953125" customWidth="1"/>
    <col min="9" max="9" width="33.81640625" customWidth="1"/>
    <col min="10" max="10" width="20.26953125" customWidth="1"/>
    <col min="11" max="11" width="16.7265625" customWidth="1"/>
  </cols>
  <sheetData>
    <row r="1" spans="1:13" ht="20" x14ac:dyDescent="0.4">
      <c r="B1" s="79" t="s">
        <v>140</v>
      </c>
      <c r="C1" s="21"/>
      <c r="D1" s="21"/>
      <c r="E1" s="20"/>
    </row>
    <row r="2" spans="1:13" ht="12.75" customHeight="1" x14ac:dyDescent="0.35">
      <c r="B2" s="43"/>
      <c r="C2" s="43"/>
      <c r="D2" s="43"/>
      <c r="E2" s="45"/>
      <c r="F2" s="39"/>
      <c r="G2" s="39"/>
      <c r="H2" s="39"/>
      <c r="I2" s="39"/>
      <c r="J2" s="39"/>
      <c r="K2" s="39"/>
    </row>
    <row r="3" spans="1:13" ht="15.5" x14ac:dyDescent="0.35">
      <c r="B3" s="44" t="s">
        <v>52</v>
      </c>
      <c r="C3" s="44"/>
      <c r="D3" s="44"/>
      <c r="E3" s="46"/>
      <c r="F3" s="93" t="s">
        <v>127</v>
      </c>
      <c r="G3" s="93"/>
      <c r="H3" s="93"/>
      <c r="I3" s="93"/>
      <c r="J3" s="93"/>
      <c r="K3" s="40"/>
    </row>
    <row r="4" spans="1:13" ht="9.75" customHeight="1" x14ac:dyDescent="0.35">
      <c r="B4" s="44"/>
      <c r="C4" s="44"/>
      <c r="D4" s="44"/>
      <c r="E4" s="46"/>
      <c r="F4" s="42"/>
      <c r="G4" s="42"/>
      <c r="H4" s="39"/>
      <c r="I4" s="39"/>
      <c r="J4" s="39"/>
      <c r="K4" s="39"/>
    </row>
    <row r="5" spans="1:13" ht="15.5" x14ac:dyDescent="0.35">
      <c r="B5" s="44" t="s">
        <v>0</v>
      </c>
      <c r="C5" s="46"/>
      <c r="D5" s="46"/>
      <c r="E5" s="46"/>
      <c r="F5" s="93" t="s">
        <v>35</v>
      </c>
      <c r="G5" s="93"/>
      <c r="H5" s="93"/>
      <c r="I5" s="93"/>
      <c r="J5" s="93"/>
      <c r="K5" s="40"/>
    </row>
    <row r="6" spans="1:13" ht="9.75" customHeight="1" x14ac:dyDescent="0.4">
      <c r="B6" s="47"/>
      <c r="C6" s="42"/>
      <c r="D6" s="42"/>
      <c r="E6" s="42"/>
      <c r="F6" s="42"/>
      <c r="G6" s="42"/>
      <c r="H6" s="39"/>
      <c r="I6" s="39"/>
      <c r="J6" s="39"/>
      <c r="K6" s="39"/>
    </row>
    <row r="7" spans="1:13" ht="15.75" customHeight="1" x14ac:dyDescent="0.35">
      <c r="B7" s="44" t="s">
        <v>37</v>
      </c>
      <c r="C7" s="46"/>
      <c r="D7" s="46"/>
      <c r="E7" s="46"/>
      <c r="F7" s="94" t="s">
        <v>106</v>
      </c>
      <c r="G7" s="95"/>
      <c r="H7" s="95"/>
      <c r="I7" s="95"/>
      <c r="J7" s="95"/>
      <c r="K7" s="40"/>
    </row>
    <row r="8" spans="1:13" ht="10.5" customHeight="1" x14ac:dyDescent="0.25">
      <c r="B8" s="42"/>
      <c r="C8" s="42"/>
      <c r="D8" s="42"/>
      <c r="E8" s="42"/>
      <c r="F8" s="42"/>
      <c r="G8" s="42"/>
      <c r="H8" s="39"/>
      <c r="I8" s="39"/>
      <c r="J8" s="39"/>
      <c r="K8" s="39"/>
    </row>
    <row r="9" spans="1:13" ht="15.5" x14ac:dyDescent="0.35">
      <c r="B9" s="48" t="s">
        <v>1</v>
      </c>
      <c r="C9" s="42"/>
      <c r="D9" s="42"/>
      <c r="E9" s="42"/>
      <c r="F9" s="96" t="s">
        <v>145</v>
      </c>
      <c r="G9" s="97"/>
      <c r="H9" s="97"/>
      <c r="I9" s="97"/>
      <c r="J9" s="97"/>
      <c r="K9" s="41"/>
    </row>
    <row r="10" spans="1:13" ht="11.25" customHeight="1" x14ac:dyDescent="0.35">
      <c r="B10" s="48"/>
      <c r="C10" s="42"/>
      <c r="D10" s="42"/>
      <c r="E10" s="42"/>
      <c r="F10" s="42"/>
      <c r="G10" s="42"/>
      <c r="H10" s="43"/>
      <c r="I10" s="39"/>
      <c r="J10" s="39"/>
      <c r="K10" s="39"/>
    </row>
    <row r="11" spans="1:13" ht="15.5" x14ac:dyDescent="0.35">
      <c r="B11" s="44" t="s">
        <v>2</v>
      </c>
      <c r="C11" s="42"/>
      <c r="D11" s="42"/>
      <c r="E11" s="42"/>
      <c r="F11" s="91">
        <v>41085</v>
      </c>
      <c r="G11" s="92"/>
      <c r="H11" s="92"/>
      <c r="I11" s="92"/>
      <c r="J11" s="92"/>
      <c r="K11" s="40"/>
    </row>
    <row r="12" spans="1:13" ht="15.5" x14ac:dyDescent="0.35">
      <c r="B12" s="44"/>
      <c r="C12" s="42"/>
      <c r="D12" s="42"/>
      <c r="E12" s="42"/>
      <c r="F12" s="42"/>
      <c r="G12" s="42"/>
      <c r="H12" s="44"/>
      <c r="I12" s="42"/>
      <c r="J12" s="42"/>
      <c r="K12" s="42"/>
    </row>
    <row r="13" spans="1:13" ht="15.5" x14ac:dyDescent="0.35">
      <c r="A13" s="13"/>
      <c r="B13" s="51"/>
      <c r="C13" s="51" t="s">
        <v>58</v>
      </c>
      <c r="D13" s="52"/>
      <c r="E13" s="52"/>
      <c r="F13" s="52"/>
      <c r="G13" s="52"/>
      <c r="H13" s="51"/>
      <c r="I13" s="52"/>
      <c r="J13" s="52"/>
      <c r="K13" s="52"/>
      <c r="L13" s="13"/>
      <c r="M13" s="13"/>
    </row>
    <row r="14" spans="1:13" ht="15.5" x14ac:dyDescent="0.35">
      <c r="A14" s="13"/>
      <c r="B14" s="51"/>
      <c r="C14" t="s">
        <v>31</v>
      </c>
      <c r="D14" s="52" t="s">
        <v>128</v>
      </c>
      <c r="E14" s="52"/>
      <c r="F14" s="52"/>
      <c r="G14" s="52"/>
      <c r="H14" s="51"/>
      <c r="I14" s="52"/>
      <c r="J14" s="52"/>
      <c r="K14" s="52"/>
      <c r="L14" s="13"/>
      <c r="M14" s="13"/>
    </row>
    <row r="15" spans="1:13" x14ac:dyDescent="0.25">
      <c r="A15" s="13"/>
      <c r="C15" t="s">
        <v>32</v>
      </c>
      <c r="D15" t="s">
        <v>122</v>
      </c>
      <c r="K15" s="52"/>
      <c r="L15" s="13"/>
      <c r="M15" s="13"/>
    </row>
    <row r="16" spans="1:13" x14ac:dyDescent="0.25">
      <c r="A16" s="13"/>
      <c r="C16" t="s">
        <v>33</v>
      </c>
      <c r="D16" s="98" t="s">
        <v>121</v>
      </c>
      <c r="E16" s="98"/>
      <c r="F16" s="98"/>
      <c r="G16" s="98"/>
      <c r="H16" s="98"/>
      <c r="I16" s="98"/>
      <c r="J16" s="98"/>
      <c r="K16" s="98"/>
      <c r="L16" s="13"/>
      <c r="M16" s="13"/>
    </row>
    <row r="17" spans="1:13" s="76" customFormat="1" ht="30.75" customHeight="1" x14ac:dyDescent="0.25">
      <c r="A17" s="75"/>
      <c r="C17" s="77" t="s">
        <v>38</v>
      </c>
      <c r="D17" s="89" t="s">
        <v>135</v>
      </c>
      <c r="E17" s="90"/>
      <c r="F17" s="90"/>
      <c r="G17" s="90"/>
      <c r="H17" s="90"/>
      <c r="I17" s="90"/>
      <c r="J17" s="90"/>
      <c r="K17" s="90"/>
      <c r="L17" s="75"/>
      <c r="M17" s="75"/>
    </row>
    <row r="18" spans="1:13" x14ac:dyDescent="0.25">
      <c r="A18" s="13"/>
      <c r="C18" s="84" t="s">
        <v>95</v>
      </c>
      <c r="D18" s="85" t="s">
        <v>123</v>
      </c>
      <c r="E18" s="85"/>
      <c r="F18" s="85"/>
      <c r="G18" s="85"/>
      <c r="H18" s="85"/>
      <c r="I18" s="85"/>
      <c r="J18" s="85"/>
      <c r="K18" s="85"/>
      <c r="L18" s="13"/>
      <c r="M18" s="13"/>
    </row>
    <row r="19" spans="1:13" x14ac:dyDescent="0.25">
      <c r="A19" s="13"/>
      <c r="C19" s="84"/>
      <c r="D19" s="85"/>
      <c r="E19" s="85"/>
      <c r="F19" s="85"/>
      <c r="G19" s="85"/>
      <c r="H19" s="85"/>
      <c r="I19" s="85"/>
      <c r="J19" s="85"/>
      <c r="K19" s="85"/>
      <c r="L19" s="13"/>
      <c r="M19" s="13"/>
    </row>
    <row r="20" spans="1:13" x14ac:dyDescent="0.25">
      <c r="A20" s="13"/>
      <c r="C20" s="84" t="s">
        <v>39</v>
      </c>
      <c r="D20" s="85" t="s">
        <v>131</v>
      </c>
      <c r="E20" s="85"/>
      <c r="F20" s="85"/>
      <c r="G20" s="85"/>
      <c r="H20" s="85"/>
      <c r="I20" s="85"/>
      <c r="J20" s="85"/>
      <c r="K20" s="85"/>
      <c r="L20" s="13"/>
      <c r="M20" s="13"/>
    </row>
    <row r="21" spans="1:13" x14ac:dyDescent="0.25">
      <c r="A21" s="13"/>
      <c r="C21" s="84"/>
      <c r="D21" s="85"/>
      <c r="E21" s="85"/>
      <c r="F21" s="85"/>
      <c r="G21" s="85"/>
      <c r="H21" s="85"/>
      <c r="I21" s="85"/>
      <c r="J21" s="85"/>
      <c r="K21" s="85"/>
      <c r="L21" s="13"/>
      <c r="M21" s="13"/>
    </row>
    <row r="22" spans="1:13" x14ac:dyDescent="0.25">
      <c r="A22" s="13"/>
      <c r="C22" s="84" t="s">
        <v>132</v>
      </c>
      <c r="D22" s="88" t="s">
        <v>143</v>
      </c>
      <c r="E22" s="85"/>
      <c r="F22" s="85"/>
      <c r="G22" s="85"/>
      <c r="H22" s="85"/>
      <c r="I22" s="85"/>
      <c r="J22" s="85"/>
      <c r="K22" s="85"/>
      <c r="L22" s="13"/>
      <c r="M22" s="13"/>
    </row>
    <row r="23" spans="1:13" x14ac:dyDescent="0.25">
      <c r="A23" s="13"/>
      <c r="C23" s="84"/>
      <c r="D23" s="85"/>
      <c r="E23" s="85"/>
      <c r="F23" s="85"/>
      <c r="G23" s="85"/>
      <c r="H23" s="85"/>
      <c r="I23" s="85"/>
      <c r="J23" s="85"/>
      <c r="K23" s="85"/>
      <c r="L23" s="13"/>
      <c r="M23" s="13"/>
    </row>
    <row r="24" spans="1:13" ht="44.25" customHeight="1" x14ac:dyDescent="0.25">
      <c r="A24" s="13"/>
      <c r="C24" s="81" t="s">
        <v>139</v>
      </c>
      <c r="D24" s="86" t="s">
        <v>141</v>
      </c>
      <c r="E24" s="87"/>
      <c r="F24" s="87"/>
      <c r="G24" s="87"/>
      <c r="H24" s="87"/>
      <c r="I24" s="87"/>
      <c r="J24" s="87"/>
      <c r="K24" s="87"/>
      <c r="L24" s="13"/>
      <c r="M24" s="13"/>
    </row>
    <row r="25" spans="1:13" x14ac:dyDescent="0.25">
      <c r="A25" s="13"/>
      <c r="C25" t="s">
        <v>40</v>
      </c>
      <c r="D25" t="s">
        <v>59</v>
      </c>
      <c r="K25" s="52"/>
      <c r="L25" s="13"/>
      <c r="M25" s="13"/>
    </row>
    <row r="26" spans="1:13" ht="13" thickBot="1" x14ac:dyDescent="0.3">
      <c r="B26" s="13"/>
      <c r="C26" s="13"/>
      <c r="D26" s="13"/>
      <c r="E26" s="13"/>
      <c r="F26" s="12"/>
      <c r="G26" s="13"/>
      <c r="H26" s="13"/>
      <c r="I26" s="13"/>
      <c r="J26" s="13"/>
      <c r="K26" s="13"/>
    </row>
    <row r="27" spans="1:13" ht="28.5" customHeight="1" thickTop="1" x14ac:dyDescent="0.25">
      <c r="A27" s="2"/>
      <c r="B27" s="18" t="s">
        <v>3</v>
      </c>
      <c r="C27" s="14"/>
      <c r="D27" s="14"/>
      <c r="E27" s="14"/>
      <c r="F27" s="15"/>
      <c r="G27" s="16" t="s">
        <v>4</v>
      </c>
      <c r="H27" s="16"/>
      <c r="I27" s="17"/>
      <c r="J27" s="18" t="s">
        <v>34</v>
      </c>
      <c r="K27" s="19"/>
    </row>
    <row r="28" spans="1:13" ht="26" x14ac:dyDescent="0.25">
      <c r="A28" s="1"/>
      <c r="B28" s="3" t="s">
        <v>5</v>
      </c>
      <c r="C28" s="4" t="s">
        <v>6</v>
      </c>
      <c r="D28" s="4" t="s">
        <v>7</v>
      </c>
      <c r="E28" s="5" t="s">
        <v>8</v>
      </c>
      <c r="F28" s="3" t="s">
        <v>9</v>
      </c>
      <c r="G28" s="4" t="s">
        <v>10</v>
      </c>
      <c r="H28" s="4" t="s">
        <v>11</v>
      </c>
      <c r="I28" s="5" t="s">
        <v>12</v>
      </c>
      <c r="J28" s="3" t="s">
        <v>13</v>
      </c>
      <c r="K28" s="57" t="s">
        <v>14</v>
      </c>
    </row>
    <row r="29" spans="1:13" ht="121.5" customHeight="1" x14ac:dyDescent="0.25">
      <c r="A29" s="1"/>
      <c r="B29" s="6" t="s">
        <v>15</v>
      </c>
      <c r="C29" s="7" t="s">
        <v>16</v>
      </c>
      <c r="D29" s="7" t="s">
        <v>17</v>
      </c>
      <c r="E29" s="8" t="s">
        <v>18</v>
      </c>
      <c r="F29" s="6" t="s">
        <v>19</v>
      </c>
      <c r="G29" s="7" t="s">
        <v>20</v>
      </c>
      <c r="H29" s="7" t="s">
        <v>21</v>
      </c>
      <c r="I29" s="8" t="s">
        <v>22</v>
      </c>
      <c r="J29" s="6" t="s">
        <v>23</v>
      </c>
      <c r="K29" s="58" t="s">
        <v>36</v>
      </c>
    </row>
    <row r="30" spans="1:13" ht="270" customHeight="1" x14ac:dyDescent="0.25">
      <c r="A30" s="35"/>
      <c r="B30" s="30" t="s">
        <v>41</v>
      </c>
      <c r="C30" s="31" t="s">
        <v>62</v>
      </c>
      <c r="D30" s="31" t="s">
        <v>82</v>
      </c>
      <c r="E30" s="32" t="s">
        <v>63</v>
      </c>
      <c r="F30" s="55" t="s">
        <v>26</v>
      </c>
      <c r="G30" s="56" t="s">
        <v>26</v>
      </c>
      <c r="H30" s="62" t="s">
        <v>26</v>
      </c>
      <c r="I30" s="36" t="s">
        <v>134</v>
      </c>
      <c r="J30" s="78" t="s">
        <v>133</v>
      </c>
      <c r="K30" s="37" t="s">
        <v>25</v>
      </c>
    </row>
    <row r="31" spans="1:13" ht="45" customHeight="1" x14ac:dyDescent="0.25">
      <c r="A31" s="35"/>
      <c r="B31" s="30" t="s">
        <v>41</v>
      </c>
      <c r="C31" s="31" t="s">
        <v>80</v>
      </c>
      <c r="D31" s="31" t="s">
        <v>42</v>
      </c>
      <c r="E31" s="32" t="s">
        <v>61</v>
      </c>
      <c r="F31" s="55" t="s">
        <v>27</v>
      </c>
      <c r="G31" s="56" t="s">
        <v>25</v>
      </c>
      <c r="H31" s="62" t="s">
        <v>26</v>
      </c>
      <c r="I31" s="36" t="s">
        <v>107</v>
      </c>
      <c r="J31" s="30" t="s">
        <v>60</v>
      </c>
      <c r="K31" s="37" t="s">
        <v>25</v>
      </c>
    </row>
    <row r="32" spans="1:13" ht="111.75" customHeight="1" x14ac:dyDescent="0.25">
      <c r="A32" s="35"/>
      <c r="B32" s="30" t="s">
        <v>64</v>
      </c>
      <c r="C32" s="31" t="s">
        <v>96</v>
      </c>
      <c r="D32" s="31" t="s">
        <v>53</v>
      </c>
      <c r="E32" s="32" t="s">
        <v>61</v>
      </c>
      <c r="F32" s="55" t="s">
        <v>25</v>
      </c>
      <c r="G32" s="56" t="s">
        <v>25</v>
      </c>
      <c r="H32" s="62" t="s">
        <v>25</v>
      </c>
      <c r="I32" s="36" t="s">
        <v>108</v>
      </c>
      <c r="J32" s="30" t="s">
        <v>103</v>
      </c>
      <c r="K32" s="37" t="s">
        <v>24</v>
      </c>
    </row>
    <row r="33" spans="1:11" ht="107.25" customHeight="1" x14ac:dyDescent="0.25">
      <c r="A33" s="35"/>
      <c r="B33" s="30" t="s">
        <v>41</v>
      </c>
      <c r="C33" s="31" t="s">
        <v>65</v>
      </c>
      <c r="D33" s="31" t="s">
        <v>83</v>
      </c>
      <c r="E33" s="32" t="s">
        <v>66</v>
      </c>
      <c r="F33" s="55" t="s">
        <v>26</v>
      </c>
      <c r="G33" s="56" t="s">
        <v>26</v>
      </c>
      <c r="H33" s="62" t="s">
        <v>26</v>
      </c>
      <c r="I33" s="36" t="s">
        <v>104</v>
      </c>
      <c r="J33" s="30" t="s">
        <v>109</v>
      </c>
      <c r="K33" s="37" t="s">
        <v>25</v>
      </c>
    </row>
    <row r="34" spans="1:11" ht="70.5" customHeight="1" x14ac:dyDescent="0.25">
      <c r="A34" s="35"/>
      <c r="B34" s="30" t="s">
        <v>41</v>
      </c>
      <c r="C34" s="31" t="s">
        <v>44</v>
      </c>
      <c r="D34" s="31" t="s">
        <v>43</v>
      </c>
      <c r="E34" s="32" t="s">
        <v>63</v>
      </c>
      <c r="F34" s="55" t="s">
        <v>25</v>
      </c>
      <c r="G34" s="56" t="s">
        <v>25</v>
      </c>
      <c r="H34" s="62" t="s">
        <v>25</v>
      </c>
      <c r="I34" s="36" t="s">
        <v>110</v>
      </c>
      <c r="J34" s="30" t="s">
        <v>111</v>
      </c>
      <c r="K34" s="37" t="s">
        <v>24</v>
      </c>
    </row>
    <row r="35" spans="1:11" ht="84" customHeight="1" x14ac:dyDescent="0.25">
      <c r="A35" s="35"/>
      <c r="B35" s="30" t="s">
        <v>41</v>
      </c>
      <c r="C35" s="31" t="s">
        <v>92</v>
      </c>
      <c r="D35" s="31" t="s">
        <v>74</v>
      </c>
      <c r="E35" s="32" t="s">
        <v>75</v>
      </c>
      <c r="F35" s="55" t="s">
        <v>26</v>
      </c>
      <c r="G35" s="56" t="s">
        <v>26</v>
      </c>
      <c r="H35" s="62" t="s">
        <v>26</v>
      </c>
      <c r="I35" s="36" t="s">
        <v>76</v>
      </c>
      <c r="J35" s="30" t="s">
        <v>112</v>
      </c>
      <c r="K35" s="37" t="s">
        <v>25</v>
      </c>
    </row>
    <row r="36" spans="1:11" ht="276" customHeight="1" x14ac:dyDescent="0.25">
      <c r="A36" s="35"/>
      <c r="B36" s="30" t="s">
        <v>41</v>
      </c>
      <c r="C36" s="31" t="s">
        <v>67</v>
      </c>
      <c r="D36" s="31" t="s">
        <v>97</v>
      </c>
      <c r="E36" s="32" t="s">
        <v>46</v>
      </c>
      <c r="F36" s="55" t="s">
        <v>25</v>
      </c>
      <c r="G36" s="56" t="s">
        <v>26</v>
      </c>
      <c r="H36" s="62" t="s">
        <v>25</v>
      </c>
      <c r="I36" s="36" t="s">
        <v>113</v>
      </c>
      <c r="J36" s="78" t="s">
        <v>126</v>
      </c>
      <c r="K36" s="37" t="s">
        <v>24</v>
      </c>
    </row>
    <row r="37" spans="1:11" ht="45.75" customHeight="1" x14ac:dyDescent="0.25">
      <c r="A37" s="35"/>
      <c r="B37" s="30" t="s">
        <v>41</v>
      </c>
      <c r="C37" s="31" t="s">
        <v>47</v>
      </c>
      <c r="D37" s="31" t="s">
        <v>45</v>
      </c>
      <c r="E37" s="32" t="s">
        <v>46</v>
      </c>
      <c r="F37" s="63" t="s">
        <v>25</v>
      </c>
      <c r="G37" s="56" t="s">
        <v>26</v>
      </c>
      <c r="H37" s="62" t="s">
        <v>25</v>
      </c>
      <c r="I37" s="36" t="s">
        <v>114</v>
      </c>
      <c r="J37" s="30" t="s">
        <v>80</v>
      </c>
      <c r="K37" s="37" t="s">
        <v>24</v>
      </c>
    </row>
    <row r="38" spans="1:11" ht="158.25" customHeight="1" x14ac:dyDescent="0.25">
      <c r="A38" s="35"/>
      <c r="B38" s="30" t="s">
        <v>54</v>
      </c>
      <c r="C38" s="31" t="s">
        <v>68</v>
      </c>
      <c r="D38" s="31" t="s">
        <v>69</v>
      </c>
      <c r="E38" s="32" t="s">
        <v>48</v>
      </c>
      <c r="F38" s="55" t="s">
        <v>25</v>
      </c>
      <c r="G38" s="56" t="s">
        <v>25</v>
      </c>
      <c r="H38" s="62" t="s">
        <v>25</v>
      </c>
      <c r="I38" s="36" t="s">
        <v>137</v>
      </c>
      <c r="J38" s="30" t="s">
        <v>124</v>
      </c>
      <c r="K38" s="37" t="s">
        <v>24</v>
      </c>
    </row>
    <row r="39" spans="1:11" ht="120" customHeight="1" x14ac:dyDescent="0.25">
      <c r="A39" s="35"/>
      <c r="B39" s="30" t="s">
        <v>77</v>
      </c>
      <c r="C39" s="31" t="s">
        <v>70</v>
      </c>
      <c r="D39" s="31" t="s">
        <v>71</v>
      </c>
      <c r="E39" s="32" t="s">
        <v>55</v>
      </c>
      <c r="F39" s="55" t="s">
        <v>26</v>
      </c>
      <c r="G39" s="56" t="s">
        <v>25</v>
      </c>
      <c r="H39" s="62" t="s">
        <v>25</v>
      </c>
      <c r="I39" s="36" t="s">
        <v>129</v>
      </c>
      <c r="J39" s="30" t="s">
        <v>115</v>
      </c>
      <c r="K39" s="37" t="s">
        <v>25</v>
      </c>
    </row>
    <row r="40" spans="1:11" ht="165.75" customHeight="1" x14ac:dyDescent="0.25">
      <c r="A40" s="35"/>
      <c r="B40" s="30" t="s">
        <v>78</v>
      </c>
      <c r="C40" s="31" t="s">
        <v>93</v>
      </c>
      <c r="D40" s="31" t="s">
        <v>118</v>
      </c>
      <c r="E40" s="32" t="s">
        <v>94</v>
      </c>
      <c r="F40" s="55" t="s">
        <v>26</v>
      </c>
      <c r="G40" s="56" t="s">
        <v>26</v>
      </c>
      <c r="H40" s="62" t="s">
        <v>26</v>
      </c>
      <c r="I40" s="36" t="s">
        <v>136</v>
      </c>
      <c r="J40" s="30" t="s">
        <v>125</v>
      </c>
      <c r="K40" s="37" t="s">
        <v>25</v>
      </c>
    </row>
    <row r="41" spans="1:11" ht="98.25" customHeight="1" x14ac:dyDescent="0.25">
      <c r="A41" s="35"/>
      <c r="B41" s="30" t="s">
        <v>54</v>
      </c>
      <c r="C41" s="31" t="s">
        <v>98</v>
      </c>
      <c r="D41" s="31" t="s">
        <v>119</v>
      </c>
      <c r="E41" s="32" t="s">
        <v>99</v>
      </c>
      <c r="F41" s="55" t="s">
        <v>26</v>
      </c>
      <c r="G41" s="56" t="s">
        <v>26</v>
      </c>
      <c r="H41" s="62" t="s">
        <v>26</v>
      </c>
      <c r="I41" s="36" t="s">
        <v>99</v>
      </c>
      <c r="J41" s="30" t="s">
        <v>102</v>
      </c>
      <c r="K41" s="37" t="s">
        <v>25</v>
      </c>
    </row>
    <row r="42" spans="1:11" ht="144" customHeight="1" x14ac:dyDescent="0.25">
      <c r="A42" s="35"/>
      <c r="B42" s="30" t="s">
        <v>101</v>
      </c>
      <c r="C42" s="31" t="s">
        <v>105</v>
      </c>
      <c r="D42" s="31" t="s">
        <v>72</v>
      </c>
      <c r="E42" s="32" t="s">
        <v>49</v>
      </c>
      <c r="F42" s="55" t="s">
        <v>25</v>
      </c>
      <c r="G42" s="56" t="s">
        <v>25</v>
      </c>
      <c r="H42" s="62" t="s">
        <v>25</v>
      </c>
      <c r="I42" s="36" t="s">
        <v>117</v>
      </c>
      <c r="J42" s="64" t="s">
        <v>138</v>
      </c>
      <c r="K42" s="37" t="s">
        <v>24</v>
      </c>
    </row>
    <row r="43" spans="1:11" ht="67.5" customHeight="1" x14ac:dyDescent="0.25">
      <c r="A43" s="35"/>
      <c r="B43" s="30" t="s">
        <v>101</v>
      </c>
      <c r="C43" s="31" t="s">
        <v>60</v>
      </c>
      <c r="D43" s="31" t="s">
        <v>120</v>
      </c>
      <c r="E43" s="32" t="s">
        <v>91</v>
      </c>
      <c r="F43" s="55" t="s">
        <v>25</v>
      </c>
      <c r="G43" s="56" t="s">
        <v>25</v>
      </c>
      <c r="H43" s="62" t="s">
        <v>25</v>
      </c>
      <c r="I43" s="36" t="s">
        <v>130</v>
      </c>
      <c r="J43" s="30" t="s">
        <v>80</v>
      </c>
      <c r="K43" s="37" t="s">
        <v>24</v>
      </c>
    </row>
    <row r="44" spans="1:11" ht="120" customHeight="1" x14ac:dyDescent="0.25">
      <c r="A44" s="35"/>
      <c r="B44" s="30" t="s">
        <v>56</v>
      </c>
      <c r="C44" s="31" t="s">
        <v>80</v>
      </c>
      <c r="D44" s="31" t="s">
        <v>57</v>
      </c>
      <c r="E44" s="32" t="s">
        <v>88</v>
      </c>
      <c r="F44" s="55" t="s">
        <v>25</v>
      </c>
      <c r="G44" s="56" t="s">
        <v>25</v>
      </c>
      <c r="H44" s="62" t="s">
        <v>25</v>
      </c>
      <c r="I44" s="36" t="s">
        <v>89</v>
      </c>
      <c r="J44" s="83" t="s">
        <v>144</v>
      </c>
      <c r="K44" s="37" t="s">
        <v>24</v>
      </c>
    </row>
    <row r="45" spans="1:11" ht="82.5" customHeight="1" x14ac:dyDescent="0.25">
      <c r="A45" s="35"/>
      <c r="B45" s="33" t="s">
        <v>50</v>
      </c>
      <c r="C45" s="34" t="s">
        <v>80</v>
      </c>
      <c r="D45" s="34" t="s">
        <v>90</v>
      </c>
      <c r="E45" s="59" t="s">
        <v>73</v>
      </c>
      <c r="F45" s="65" t="s">
        <v>25</v>
      </c>
      <c r="G45" s="60" t="s">
        <v>25</v>
      </c>
      <c r="H45" s="66" t="s">
        <v>25</v>
      </c>
      <c r="I45" s="61" t="s">
        <v>116</v>
      </c>
      <c r="J45" s="33" t="s">
        <v>80</v>
      </c>
      <c r="K45" s="38" t="s">
        <v>24</v>
      </c>
    </row>
    <row r="46" spans="1:11" ht="273.75" customHeight="1" thickBot="1" x14ac:dyDescent="0.3">
      <c r="A46" s="35"/>
      <c r="B46" s="67" t="s">
        <v>41</v>
      </c>
      <c r="C46" s="68" t="s">
        <v>81</v>
      </c>
      <c r="D46" s="68" t="s">
        <v>85</v>
      </c>
      <c r="E46" s="69" t="s">
        <v>84</v>
      </c>
      <c r="F46" s="70" t="s">
        <v>25</v>
      </c>
      <c r="G46" s="71" t="s">
        <v>26</v>
      </c>
      <c r="H46" s="72" t="s">
        <v>25</v>
      </c>
      <c r="I46" s="73" t="s">
        <v>86</v>
      </c>
      <c r="J46" s="80" t="s">
        <v>126</v>
      </c>
      <c r="K46" s="74" t="s">
        <v>24</v>
      </c>
    </row>
    <row r="47" spans="1:11" ht="409.6" customHeight="1" thickTop="1" thickBot="1" x14ac:dyDescent="0.3">
      <c r="A47" s="35"/>
      <c r="B47" s="33" t="s">
        <v>79</v>
      </c>
      <c r="C47" s="34" t="s">
        <v>51</v>
      </c>
      <c r="D47" s="34" t="s">
        <v>100</v>
      </c>
      <c r="E47" s="59" t="s">
        <v>51</v>
      </c>
      <c r="F47" s="55" t="s">
        <v>26</v>
      </c>
      <c r="G47" s="60" t="s">
        <v>26</v>
      </c>
      <c r="H47" s="62" t="s">
        <v>26</v>
      </c>
      <c r="I47" s="61" t="s">
        <v>87</v>
      </c>
      <c r="J47" s="82" t="s">
        <v>142</v>
      </c>
      <c r="K47" s="38" t="s">
        <v>25</v>
      </c>
    </row>
    <row r="48" spans="1:11" ht="13" thickTop="1" x14ac:dyDescent="0.25">
      <c r="A48" s="9"/>
      <c r="B48" s="10"/>
      <c r="C48" s="10"/>
      <c r="D48" s="10"/>
      <c r="E48" s="10"/>
      <c r="F48" s="11"/>
      <c r="G48" s="11"/>
      <c r="H48" s="11"/>
      <c r="I48" s="11"/>
      <c r="J48" s="1"/>
      <c r="K48" s="10"/>
    </row>
    <row r="49" spans="1:11" ht="15.5" x14ac:dyDescent="0.35">
      <c r="A49" s="9"/>
      <c r="B49" s="54" t="s">
        <v>28</v>
      </c>
      <c r="C49" s="52" t="s">
        <v>29</v>
      </c>
      <c r="D49" s="52"/>
      <c r="E49" s="52"/>
      <c r="F49" s="52"/>
      <c r="G49" s="52"/>
      <c r="H49" s="51"/>
      <c r="I49" s="52"/>
      <c r="J49" s="52"/>
      <c r="K49" s="1"/>
    </row>
    <row r="50" spans="1:11" ht="15.5" x14ac:dyDescent="0.35">
      <c r="A50" s="9"/>
      <c r="B50" s="53"/>
      <c r="C50" s="52" t="s">
        <v>30</v>
      </c>
      <c r="D50" s="52"/>
      <c r="E50" s="52"/>
      <c r="F50" s="52"/>
      <c r="G50" s="52"/>
      <c r="H50" s="51"/>
      <c r="I50" s="52"/>
      <c r="J50" s="52"/>
      <c r="K50" s="1"/>
    </row>
    <row r="51" spans="1:11" ht="15.5" hidden="1" x14ac:dyDescent="0.35">
      <c r="A51" s="9"/>
      <c r="B51" s="53"/>
      <c r="C51" s="52"/>
      <c r="D51" s="52"/>
      <c r="E51" s="52"/>
      <c r="F51" s="52"/>
      <c r="G51" s="52"/>
      <c r="H51" s="51"/>
      <c r="I51" s="52"/>
      <c r="J51" s="52"/>
      <c r="K51" s="1"/>
    </row>
    <row r="52" spans="1:11" hidden="1" x14ac:dyDescent="0.25">
      <c r="A52" s="9"/>
      <c r="B52" s="1"/>
      <c r="C52" s="1"/>
      <c r="D52" s="1"/>
      <c r="E52" s="1"/>
      <c r="F52" s="12"/>
      <c r="G52" s="12"/>
      <c r="H52" s="12"/>
      <c r="I52" s="12"/>
      <c r="J52" s="1"/>
      <c r="K52" s="1"/>
    </row>
    <row r="53" spans="1:11" ht="13" hidden="1" x14ac:dyDescent="0.3">
      <c r="A53" s="9"/>
      <c r="B53" s="1"/>
      <c r="C53" s="50" t="s">
        <v>24</v>
      </c>
      <c r="D53" s="50" t="s">
        <v>25</v>
      </c>
      <c r="E53" s="50" t="s">
        <v>26</v>
      </c>
      <c r="F53" s="50" t="s">
        <v>27</v>
      </c>
      <c r="G53" s="12"/>
      <c r="H53" s="12"/>
      <c r="I53" s="12"/>
      <c r="J53" s="1"/>
      <c r="K53" s="1"/>
    </row>
    <row r="54" spans="1:11" ht="13" hidden="1" x14ac:dyDescent="0.3">
      <c r="A54" s="9"/>
      <c r="B54" s="49" t="s">
        <v>27</v>
      </c>
      <c r="C54" s="27">
        <v>4</v>
      </c>
      <c r="D54" s="25">
        <v>8</v>
      </c>
      <c r="E54" s="24">
        <v>12</v>
      </c>
      <c r="F54" s="23">
        <v>16</v>
      </c>
      <c r="G54" s="12"/>
      <c r="H54" s="12"/>
      <c r="I54" s="12"/>
      <c r="J54" s="1"/>
      <c r="K54" s="1"/>
    </row>
    <row r="55" spans="1:11" ht="13" hidden="1" x14ac:dyDescent="0.3">
      <c r="A55" s="9"/>
      <c r="B55" s="49" t="s">
        <v>26</v>
      </c>
      <c r="C55" s="27">
        <v>3</v>
      </c>
      <c r="D55" s="25">
        <v>6</v>
      </c>
      <c r="E55" s="26">
        <v>9</v>
      </c>
      <c r="F55" s="23">
        <v>12</v>
      </c>
      <c r="G55" s="12"/>
      <c r="H55" s="12"/>
      <c r="I55" s="12"/>
      <c r="J55" s="1"/>
      <c r="K55" s="1"/>
    </row>
    <row r="56" spans="1:11" ht="13" hidden="1" x14ac:dyDescent="0.3">
      <c r="A56" s="9"/>
      <c r="B56" s="49" t="s">
        <v>25</v>
      </c>
      <c r="C56" s="27">
        <v>2</v>
      </c>
      <c r="D56" s="27">
        <v>4</v>
      </c>
      <c r="E56" s="26">
        <v>6</v>
      </c>
      <c r="F56" s="25">
        <v>8</v>
      </c>
      <c r="G56" s="12"/>
      <c r="H56" s="12"/>
      <c r="I56" s="12"/>
      <c r="J56" s="1"/>
      <c r="K56" s="1"/>
    </row>
    <row r="57" spans="1:11" ht="13" hidden="1" x14ac:dyDescent="0.3">
      <c r="A57" s="9"/>
      <c r="B57" s="49" t="s">
        <v>24</v>
      </c>
      <c r="C57" s="27">
        <v>1</v>
      </c>
      <c r="D57" s="27">
        <v>2</v>
      </c>
      <c r="E57" s="28">
        <v>3</v>
      </c>
      <c r="F57" s="27">
        <v>4</v>
      </c>
      <c r="G57" s="12"/>
      <c r="H57" s="12"/>
      <c r="I57" s="12"/>
      <c r="J57" s="1"/>
      <c r="K57" s="1"/>
    </row>
    <row r="58" spans="1:11" hidden="1" x14ac:dyDescent="0.25">
      <c r="A58" s="9"/>
      <c r="B58" s="13"/>
      <c r="C58" s="12"/>
      <c r="D58" s="12"/>
      <c r="E58" s="13"/>
      <c r="F58" s="12"/>
      <c r="G58" s="12"/>
      <c r="H58" s="12"/>
      <c r="I58" s="12"/>
      <c r="J58" s="1"/>
      <c r="K58" s="1"/>
    </row>
    <row r="59" spans="1:11" hidden="1" x14ac:dyDescent="0.25">
      <c r="A59" s="9"/>
      <c r="B59" s="1"/>
      <c r="C59" s="1"/>
      <c r="D59" s="1"/>
      <c r="E59" s="1"/>
      <c r="F59" s="12"/>
      <c r="G59" s="12"/>
      <c r="H59" s="12"/>
      <c r="I59" s="12"/>
      <c r="J59" s="1"/>
      <c r="K59" s="1"/>
    </row>
    <row r="60" spans="1:11" hidden="1" x14ac:dyDescent="0.25">
      <c r="A60" s="9"/>
      <c r="B60" s="1"/>
      <c r="C60" s="1"/>
      <c r="D60" s="1"/>
      <c r="E60" s="1"/>
      <c r="F60" s="12"/>
      <c r="G60" s="12"/>
      <c r="H60" s="12"/>
      <c r="I60" s="12"/>
      <c r="J60" s="1"/>
      <c r="K60" s="1"/>
    </row>
    <row r="61" spans="1:11" hidden="1" x14ac:dyDescent="0.25">
      <c r="A61" s="9"/>
      <c r="B61" s="1"/>
      <c r="C61" s="1"/>
      <c r="D61" s="1"/>
      <c r="E61" s="1"/>
      <c r="F61" s="12" t="s">
        <v>24</v>
      </c>
      <c r="G61" s="12"/>
      <c r="H61" s="22" t="e">
        <f>IF(#REF!="",0,IF(#REF!="Very low",1,IF(#REF!="Low",2,IF(#REF!="Medium",3,IF(#REF!="High",4,F44)))))</f>
        <v>#REF!</v>
      </c>
      <c r="I61" s="22" t="e">
        <f>IF(#REF!="",0,IF(#REF!="Very low",1,IF(#REF!="Low",2,IF(#REF!="Medium",3,IF(#REF!="High",4,G44)))))</f>
        <v>#REF!</v>
      </c>
      <c r="J61" s="29" t="e">
        <f>IF(H61*I61=0,"",IF(H61*I61&gt;0.5,H61*I61))</f>
        <v>#REF!</v>
      </c>
      <c r="K61" s="1" t="e">
        <f>IF(J61="","",IF(J61&lt;5, "Low",IF(J61&lt;11,"Medium",IF(J61&gt;11,"High"))))</f>
        <v>#REF!</v>
      </c>
    </row>
    <row r="62" spans="1:11" hidden="1" x14ac:dyDescent="0.25">
      <c r="A62" s="9"/>
      <c r="B62" s="1"/>
      <c r="C62" s="1"/>
      <c r="D62" s="1"/>
      <c r="E62" s="1"/>
      <c r="F62" s="12" t="s">
        <v>25</v>
      </c>
      <c r="G62" s="12"/>
      <c r="H62" s="22">
        <f>IF(F44="",0,IF(F44="Very low",1,IF(F44="Low",2,IF(F44="Medium",3,IF(F44="High",4,#REF!)))))</f>
        <v>2</v>
      </c>
      <c r="I62" s="22">
        <f>IF(G44="",0,IF(G44="Very low",1,IF(G44="Low",2,IF(G44="Medium",3,IF(G44="High",4,#REF!)))))</f>
        <v>2</v>
      </c>
      <c r="J62" s="29">
        <f t="shared" ref="J62:J80" si="0">IF(H62*I62=0,"",IF(H62*I62&gt;0.5,H62*I62))</f>
        <v>4</v>
      </c>
      <c r="K62" s="1" t="str">
        <f t="shared" ref="K62:K80" si="1">IF(J62="","",IF(J62&lt;5, "Low",IF(J62&lt;11,"Medium",IF(J62&gt;11,"High"))))</f>
        <v>Low</v>
      </c>
    </row>
    <row r="63" spans="1:11" hidden="1" x14ac:dyDescent="0.25">
      <c r="A63" s="9"/>
      <c r="B63" s="1"/>
      <c r="C63" s="1"/>
      <c r="D63" s="1"/>
      <c r="E63" s="1"/>
      <c r="F63" s="12" t="s">
        <v>26</v>
      </c>
      <c r="G63" s="12"/>
      <c r="H63" s="22" t="e">
        <f>IF(#REF!="",0,IF(#REF!="Very low",1,IF(#REF!="Low",2,IF(#REF!="Medium",3,IF(#REF!="High",4,F30)))))</f>
        <v>#REF!</v>
      </c>
      <c r="I63" s="22" t="e">
        <f>IF(#REF!="",0,IF(#REF!="Very low",1,IF(#REF!="Low",2,IF(#REF!="Medium",3,IF(#REF!="High",4,G30)))))</f>
        <v>#REF!</v>
      </c>
      <c r="J63" s="29" t="e">
        <f t="shared" si="0"/>
        <v>#REF!</v>
      </c>
      <c r="K63" s="1" t="e">
        <f t="shared" si="1"/>
        <v>#REF!</v>
      </c>
    </row>
    <row r="64" spans="1:11" hidden="1" x14ac:dyDescent="0.25">
      <c r="A64" s="9"/>
      <c r="B64" s="1"/>
      <c r="C64" s="1"/>
      <c r="D64" s="1"/>
      <c r="E64" s="1"/>
      <c r="F64" s="12" t="s">
        <v>27</v>
      </c>
      <c r="G64" s="12"/>
      <c r="H64" s="22">
        <f>IF(F30="",0,IF(F30="Very low",1,IF(F30="Low",2,IF(F30="Medium",3,IF(F30="High",4,F31)))))</f>
        <v>3</v>
      </c>
      <c r="I64" s="22">
        <f>IF(G30="",0,IF(G30="Very low",1,IF(G30="Low",2,IF(G30="Medium",3,IF(G30="High",4,G31)))))</f>
        <v>3</v>
      </c>
      <c r="J64" s="29">
        <f t="shared" si="0"/>
        <v>9</v>
      </c>
      <c r="K64" s="1" t="str">
        <f t="shared" si="1"/>
        <v>Medium</v>
      </c>
    </row>
    <row r="65" spans="1:11" hidden="1" x14ac:dyDescent="0.25">
      <c r="A65" s="9"/>
      <c r="B65" s="1"/>
      <c r="C65" s="1"/>
      <c r="D65" s="1"/>
      <c r="E65" s="1"/>
      <c r="F65" s="12"/>
      <c r="G65" s="12"/>
      <c r="H65" s="22">
        <f>IF(F31="",0,IF(F31="Very low",1,IF(F31="Low",2,IF(F31="Medium",3,IF(F31="High",4,#REF!)))))</f>
        <v>4</v>
      </c>
      <c r="I65" s="22">
        <f>IF(G31="",0,IF(G31="Very low",1,IF(G31="Low",2,IF(G31="Medium",3,IF(G31="High",4,#REF!)))))</f>
        <v>2</v>
      </c>
      <c r="J65" s="29">
        <f t="shared" si="0"/>
        <v>8</v>
      </c>
      <c r="K65" s="1" t="str">
        <f t="shared" si="1"/>
        <v>Medium</v>
      </c>
    </row>
    <row r="66" spans="1:11" hidden="1" x14ac:dyDescent="0.25">
      <c r="A66" s="9"/>
      <c r="B66" s="1"/>
      <c r="C66" s="1"/>
      <c r="D66" s="1"/>
      <c r="E66" s="1"/>
      <c r="F66" s="12"/>
      <c r="G66" s="12"/>
      <c r="H66" s="22" t="e">
        <f>IF(#REF!="",0,IF(#REF!="Very low",1,IF(#REF!="Low",2,IF(#REF!="Medium",3,IF(#REF!="High",4,F33)))))</f>
        <v>#REF!</v>
      </c>
      <c r="I66" s="22" t="e">
        <f>IF(#REF!="",0,IF(#REF!="Very low",1,IF(#REF!="Low",2,IF(#REF!="Medium",3,IF(#REF!="High",4,G33)))))</f>
        <v>#REF!</v>
      </c>
      <c r="J66" s="29" t="e">
        <f t="shared" si="0"/>
        <v>#REF!</v>
      </c>
      <c r="K66" s="1" t="e">
        <f t="shared" si="1"/>
        <v>#REF!</v>
      </c>
    </row>
    <row r="67" spans="1:11" hidden="1" x14ac:dyDescent="0.25">
      <c r="A67" s="9"/>
      <c r="B67" s="1"/>
      <c r="C67" s="1"/>
      <c r="D67" s="1"/>
      <c r="E67" s="1"/>
      <c r="F67" s="12"/>
      <c r="G67" s="12"/>
      <c r="H67" s="22">
        <f>IF(F33="",0,IF(F33="Very low",1,IF(F33="Low",2,IF(F33="Medium",3,IF(F33="High",4,F34)))))</f>
        <v>3</v>
      </c>
      <c r="I67" s="22">
        <f>IF(G33="",0,IF(G33="Very low",1,IF(G33="Low",2,IF(G33="Medium",3,IF(G33="High",4,G34)))))</f>
        <v>3</v>
      </c>
      <c r="J67" s="29">
        <f t="shared" si="0"/>
        <v>9</v>
      </c>
      <c r="K67" s="1" t="str">
        <f t="shared" si="1"/>
        <v>Medium</v>
      </c>
    </row>
    <row r="68" spans="1:11" hidden="1" x14ac:dyDescent="0.25">
      <c r="A68" s="9"/>
      <c r="B68" s="1"/>
      <c r="C68" s="1"/>
      <c r="D68" s="1"/>
      <c r="E68" s="1"/>
      <c r="F68" s="12"/>
      <c r="G68" s="12"/>
      <c r="H68" s="22">
        <f>IF(F34="",0,IF(F34="Very low",1,IF(F34="Low",2,IF(F34="Medium",3,IF(F34="High",4,#REF!)))))</f>
        <v>2</v>
      </c>
      <c r="I68" s="22">
        <f>IF(G34="",0,IF(G34="Very low",1,IF(G34="Low",2,IF(G34="Medium",3,IF(G34="High",4,#REF!)))))</f>
        <v>2</v>
      </c>
      <c r="J68" s="29">
        <f t="shared" si="0"/>
        <v>4</v>
      </c>
      <c r="K68" s="1" t="str">
        <f t="shared" si="1"/>
        <v>Low</v>
      </c>
    </row>
    <row r="69" spans="1:11" hidden="1" x14ac:dyDescent="0.25">
      <c r="A69" s="9"/>
      <c r="B69" s="1"/>
      <c r="C69" s="12" t="s">
        <v>24</v>
      </c>
      <c r="D69" s="12" t="s">
        <v>25</v>
      </c>
      <c r="E69" s="12" t="s">
        <v>26</v>
      </c>
      <c r="F69" s="12" t="s">
        <v>27</v>
      </c>
      <c r="G69" s="12"/>
      <c r="H69" s="22" t="e">
        <f>IF(#REF!="",0,IF(#REF!="Very low",1,IF(#REF!="Low",2,IF(#REF!="Medium",3,IF(#REF!="High",4,#REF!)))))</f>
        <v>#REF!</v>
      </c>
      <c r="I69" s="22" t="e">
        <f>IF(#REF!="",0,IF(#REF!="Very low",1,IF(#REF!="Low",2,IF(#REF!="Medium",3,IF(#REF!="High",4,#REF!)))))</f>
        <v>#REF!</v>
      </c>
      <c r="J69" s="29" t="e">
        <f t="shared" si="0"/>
        <v>#REF!</v>
      </c>
      <c r="K69" s="1" t="e">
        <f t="shared" si="1"/>
        <v>#REF!</v>
      </c>
    </row>
    <row r="70" spans="1:11" hidden="1" x14ac:dyDescent="0.25">
      <c r="A70" s="9"/>
      <c r="B70" s="12" t="s">
        <v>24</v>
      </c>
      <c r="C70" s="27">
        <v>1</v>
      </c>
      <c r="D70" s="27">
        <v>2</v>
      </c>
      <c r="E70" s="28">
        <v>3</v>
      </c>
      <c r="F70" s="27">
        <v>4</v>
      </c>
      <c r="G70" s="12"/>
      <c r="H70" s="22" t="e">
        <f>IF(#REF!="",0,IF(#REF!="Very low",1,IF(#REF!="Low",2,IF(#REF!="Medium",3,IF(#REF!="High",4,F36)))))</f>
        <v>#REF!</v>
      </c>
      <c r="I70" s="22" t="e">
        <f>IF(#REF!="",0,IF(#REF!="Very low",1,IF(#REF!="Low",2,IF(#REF!="Medium",3,IF(#REF!="High",4,G36)))))</f>
        <v>#REF!</v>
      </c>
      <c r="J70" s="29" t="e">
        <f t="shared" si="0"/>
        <v>#REF!</v>
      </c>
      <c r="K70" s="1" t="e">
        <f t="shared" si="1"/>
        <v>#REF!</v>
      </c>
    </row>
    <row r="71" spans="1:11" hidden="1" x14ac:dyDescent="0.25">
      <c r="A71" s="9"/>
      <c r="B71" s="12" t="s">
        <v>25</v>
      </c>
      <c r="C71" s="27">
        <v>2</v>
      </c>
      <c r="D71" s="27">
        <v>4</v>
      </c>
      <c r="E71" s="26">
        <v>6</v>
      </c>
      <c r="F71" s="25">
        <v>8</v>
      </c>
      <c r="G71" s="12"/>
      <c r="H71" s="22">
        <f>IF(F36="",0,IF(F36="Very low",1,IF(F36="Low",2,IF(F36="Medium",3,IF(F36="High",4,#REF!)))))</f>
        <v>2</v>
      </c>
      <c r="I71" s="22">
        <f>IF(G36="",0,IF(G36="Very low",1,IF(G36="Low",2,IF(G36="Medium",3,IF(G36="High",4,#REF!)))))</f>
        <v>3</v>
      </c>
      <c r="J71" s="29">
        <f t="shared" si="0"/>
        <v>6</v>
      </c>
      <c r="K71" s="1" t="str">
        <f t="shared" si="1"/>
        <v>Medium</v>
      </c>
    </row>
    <row r="72" spans="1:11" hidden="1" x14ac:dyDescent="0.25">
      <c r="A72" s="9"/>
      <c r="B72" s="12" t="s">
        <v>26</v>
      </c>
      <c r="C72" s="27">
        <v>3</v>
      </c>
      <c r="D72" s="25">
        <v>6</v>
      </c>
      <c r="E72" s="26">
        <v>9</v>
      </c>
      <c r="F72" s="23">
        <v>12</v>
      </c>
      <c r="G72" s="12"/>
      <c r="H72" s="22" t="e">
        <f>IF(#REF!="",0,IF(#REF!="Very low",1,IF(#REF!="Low",2,IF(#REF!="Medium",3,IF(#REF!="High",4,#REF!)))))</f>
        <v>#REF!</v>
      </c>
      <c r="I72" s="22" t="e">
        <f>IF(#REF!="",0,IF(#REF!="Very low",1,IF(#REF!="Low",2,IF(#REF!="Medium",3,IF(#REF!="High",4,#REF!)))))</f>
        <v>#REF!</v>
      </c>
      <c r="J72" s="29" t="e">
        <f t="shared" si="0"/>
        <v>#REF!</v>
      </c>
      <c r="K72" s="1" t="e">
        <f t="shared" si="1"/>
        <v>#REF!</v>
      </c>
    </row>
    <row r="73" spans="1:11" hidden="1" x14ac:dyDescent="0.25">
      <c r="A73" s="9"/>
      <c r="B73" s="12" t="s">
        <v>27</v>
      </c>
      <c r="C73" s="27">
        <v>4</v>
      </c>
      <c r="D73" s="25">
        <v>8</v>
      </c>
      <c r="E73" s="24">
        <v>12</v>
      </c>
      <c r="F73" s="23">
        <v>16</v>
      </c>
      <c r="G73" s="12"/>
      <c r="H73" s="22" t="e">
        <f>IF(#REF!="",0,IF(#REF!="Very low",1,IF(#REF!="Low",2,IF(#REF!="Medium",3,IF(#REF!="High",4,#REF!)))))</f>
        <v>#REF!</v>
      </c>
      <c r="I73" s="22" t="e">
        <f>IF(#REF!="",0,IF(#REF!="Very low",1,IF(#REF!="Low",2,IF(#REF!="Medium",3,IF(#REF!="High",4,#REF!)))))</f>
        <v>#REF!</v>
      </c>
      <c r="J73" s="29" t="e">
        <f t="shared" si="0"/>
        <v>#REF!</v>
      </c>
      <c r="K73" s="1" t="e">
        <f t="shared" si="1"/>
        <v>#REF!</v>
      </c>
    </row>
    <row r="74" spans="1:11" hidden="1" x14ac:dyDescent="0.25">
      <c r="A74" s="9"/>
      <c r="B74" s="12"/>
      <c r="C74" s="12"/>
      <c r="D74" s="12"/>
      <c r="F74" s="12"/>
      <c r="G74" s="12"/>
      <c r="H74" s="22" t="e">
        <f>IF(#REF!="",0,IF(#REF!="Very low",1,IF(#REF!="Low",2,IF(#REF!="Medium",3,IF(#REF!="High",4,#REF!)))))</f>
        <v>#REF!</v>
      </c>
      <c r="I74" s="22" t="e">
        <f>IF(#REF!="",0,IF(#REF!="Very low",1,IF(#REF!="Low",2,IF(#REF!="Medium",3,IF(#REF!="High",4,#REF!)))))</f>
        <v>#REF!</v>
      </c>
      <c r="J74" s="29" t="e">
        <f t="shared" si="0"/>
        <v>#REF!</v>
      </c>
      <c r="K74" s="1" t="e">
        <f t="shared" si="1"/>
        <v>#REF!</v>
      </c>
    </row>
    <row r="75" spans="1:11" hidden="1" x14ac:dyDescent="0.25">
      <c r="A75" s="9"/>
      <c r="B75" s="1"/>
      <c r="C75" s="1"/>
      <c r="D75" s="1"/>
      <c r="E75" s="1"/>
      <c r="F75" s="12"/>
      <c r="G75" s="12"/>
      <c r="H75" s="22" t="e">
        <f>IF(#REF!="",0,IF(#REF!="Very low",1,IF(#REF!="Low",2,IF(#REF!="Medium",3,IF(#REF!="High",4,#REF!)))))</f>
        <v>#REF!</v>
      </c>
      <c r="I75" s="22" t="e">
        <f>IF(#REF!="",0,IF(#REF!="Very low",1,IF(#REF!="Low",2,IF(#REF!="Medium",3,IF(#REF!="High",4,#REF!)))))</f>
        <v>#REF!</v>
      </c>
      <c r="J75" s="29" t="e">
        <f t="shared" si="0"/>
        <v>#REF!</v>
      </c>
      <c r="K75" s="1" t="e">
        <f t="shared" si="1"/>
        <v>#REF!</v>
      </c>
    </row>
    <row r="76" spans="1:11" hidden="1" x14ac:dyDescent="0.25">
      <c r="A76" s="9"/>
      <c r="B76" s="1"/>
      <c r="C76" s="1"/>
      <c r="D76" s="1"/>
      <c r="E76" s="1"/>
      <c r="F76" s="12"/>
      <c r="G76" s="12"/>
      <c r="H76" s="22" t="e">
        <f>IF(#REF!="",0,IF(#REF!="Very low",1,IF(#REF!="Low",2,IF(#REF!="Medium",3,IF(#REF!="High",4,#REF!)))))</f>
        <v>#REF!</v>
      </c>
      <c r="I76" s="22" t="e">
        <f>IF(#REF!="",0,IF(#REF!="Very low",1,IF(#REF!="Low",2,IF(#REF!="Medium",3,IF(#REF!="High",4,#REF!)))))</f>
        <v>#REF!</v>
      </c>
      <c r="J76" s="29" t="e">
        <f t="shared" si="0"/>
        <v>#REF!</v>
      </c>
      <c r="K76" s="1" t="e">
        <f t="shared" si="1"/>
        <v>#REF!</v>
      </c>
    </row>
    <row r="77" spans="1:11" hidden="1" x14ac:dyDescent="0.25">
      <c r="A77" s="9"/>
      <c r="B77" s="1"/>
      <c r="C77" s="1"/>
      <c r="D77" s="1"/>
      <c r="E77" s="1"/>
      <c r="F77" s="12"/>
      <c r="G77" s="12"/>
      <c r="H77" s="22" t="e">
        <f>IF(#REF!="",0,IF(#REF!="Very low",1,IF(#REF!="Low",2,IF(#REF!="Medium",3,IF(#REF!="High",4,#REF!)))))</f>
        <v>#REF!</v>
      </c>
      <c r="I77" s="22" t="e">
        <f>IF(#REF!="",0,IF(#REF!="Very low",1,IF(#REF!="Low",2,IF(#REF!="Medium",3,IF(#REF!="High",4,#REF!)))))</f>
        <v>#REF!</v>
      </c>
      <c r="J77" s="29" t="e">
        <f t="shared" si="0"/>
        <v>#REF!</v>
      </c>
      <c r="K77" s="1" t="e">
        <f t="shared" si="1"/>
        <v>#REF!</v>
      </c>
    </row>
    <row r="78" spans="1:11" hidden="1" x14ac:dyDescent="0.25">
      <c r="A78" s="9"/>
      <c r="B78" s="1"/>
      <c r="C78" s="1"/>
      <c r="D78" s="1"/>
      <c r="E78" s="1"/>
      <c r="F78" s="12"/>
      <c r="G78" s="12"/>
      <c r="H78" s="22" t="e">
        <f>IF(#REF!="",0,IF(#REF!="Very low",1,IF(#REF!="Low",2,IF(#REF!="Medium",3,IF(#REF!="High",4,#REF!)))))</f>
        <v>#REF!</v>
      </c>
      <c r="I78" s="22" t="e">
        <f>IF(#REF!="",0,IF(#REF!="Very low",1,IF(#REF!="Low",2,IF(#REF!="Medium",3,IF(#REF!="High",4,#REF!)))))</f>
        <v>#REF!</v>
      </c>
      <c r="J78" s="29" t="e">
        <f t="shared" si="0"/>
        <v>#REF!</v>
      </c>
      <c r="K78" s="1" t="e">
        <f t="shared" si="1"/>
        <v>#REF!</v>
      </c>
    </row>
    <row r="79" spans="1:11" hidden="1" x14ac:dyDescent="0.25">
      <c r="A79" s="9"/>
      <c r="B79" s="1"/>
      <c r="C79" s="1"/>
      <c r="D79" s="1"/>
      <c r="E79" s="1"/>
      <c r="F79" s="12"/>
      <c r="G79" s="12"/>
      <c r="H79" s="22" t="e">
        <f>IF(#REF!="",0,IF(#REF!="Very low",1,IF(#REF!="Low",2,IF(#REF!="Medium",3,IF(#REF!="High",4,#REF!)))))</f>
        <v>#REF!</v>
      </c>
      <c r="I79" s="22" t="e">
        <f>IF(#REF!="",0,IF(#REF!="Very low",1,IF(#REF!="Low",2,IF(#REF!="Medium",3,IF(#REF!="High",4,#REF!)))))</f>
        <v>#REF!</v>
      </c>
      <c r="J79" s="29" t="e">
        <f t="shared" si="0"/>
        <v>#REF!</v>
      </c>
      <c r="K79" s="1" t="e">
        <f t="shared" si="1"/>
        <v>#REF!</v>
      </c>
    </row>
    <row r="80" spans="1:11" hidden="1" x14ac:dyDescent="0.25">
      <c r="A80" s="9"/>
      <c r="B80" s="1"/>
      <c r="C80" s="1"/>
      <c r="D80" s="1"/>
      <c r="E80" s="1"/>
      <c r="F80" s="12"/>
      <c r="G80" s="12"/>
      <c r="H80" s="22" t="e">
        <f>IF(#REF!="",0,IF(#REF!="Very low",1,IF(#REF!="Low",2,IF(#REF!="Medium",3,IF(#REF!="High",4,F48)))))</f>
        <v>#REF!</v>
      </c>
      <c r="I80" s="22" t="e">
        <f>IF(#REF!="",0,IF(#REF!="Very low",1,IF(#REF!="Low",2,IF(#REF!="Medium",3,IF(#REF!="High",4,G48)))))</f>
        <v>#REF!</v>
      </c>
      <c r="J80" s="29" t="e">
        <f t="shared" si="0"/>
        <v>#REF!</v>
      </c>
      <c r="K80" s="1" t="e">
        <f t="shared" si="1"/>
        <v>#REF!</v>
      </c>
    </row>
    <row r="81" spans="1:11" hidden="1" x14ac:dyDescent="0.25">
      <c r="A81" s="9"/>
      <c r="B81" s="1"/>
      <c r="C81" s="1"/>
      <c r="D81" s="1"/>
      <c r="E81" s="1"/>
      <c r="F81" s="12"/>
      <c r="G81" s="12"/>
      <c r="H81" s="12"/>
      <c r="I81" s="12"/>
      <c r="J81" s="1"/>
      <c r="K81" s="1"/>
    </row>
    <row r="82" spans="1:11" hidden="1" x14ac:dyDescent="0.25">
      <c r="A82" s="1"/>
      <c r="B82" s="1"/>
      <c r="C82" s="1"/>
      <c r="D82" s="1"/>
      <c r="E82" s="1"/>
      <c r="F82" s="12"/>
      <c r="G82" s="12"/>
      <c r="H82" s="12"/>
      <c r="I82" s="12"/>
      <c r="J82" s="1"/>
      <c r="K82" s="1"/>
    </row>
    <row r="83" spans="1:11" hidden="1" x14ac:dyDescent="0.25">
      <c r="A83" s="1"/>
      <c r="B83" s="1"/>
      <c r="C83" s="1"/>
      <c r="D83" s="1"/>
      <c r="E83" s="1"/>
      <c r="F83" s="12"/>
      <c r="G83" s="12"/>
      <c r="H83" s="12"/>
      <c r="I83" s="12"/>
      <c r="J83" s="1"/>
      <c r="K83" s="1"/>
    </row>
    <row r="84" spans="1:11" hidden="1" x14ac:dyDescent="0.25">
      <c r="A84" s="1"/>
      <c r="B84" s="1"/>
      <c r="C84" s="1"/>
      <c r="D84" s="1"/>
      <c r="E84" s="1"/>
      <c r="F84" s="12"/>
      <c r="G84" s="12"/>
      <c r="H84" s="12"/>
      <c r="I84" s="12"/>
      <c r="J84" s="1"/>
      <c r="K84" s="1"/>
    </row>
    <row r="118" ht="13.5" customHeight="1" x14ac:dyDescent="0.25"/>
  </sheetData>
  <sheetProtection selectLockedCells="1"/>
  <mergeCells count="14">
    <mergeCell ref="D24:K24"/>
    <mergeCell ref="D22:K23"/>
    <mergeCell ref="D17:K17"/>
    <mergeCell ref="F11:J11"/>
    <mergeCell ref="F3:J3"/>
    <mergeCell ref="F5:J5"/>
    <mergeCell ref="F7:J7"/>
    <mergeCell ref="F9:J9"/>
    <mergeCell ref="D16:K16"/>
    <mergeCell ref="C22:C23"/>
    <mergeCell ref="D18:K19"/>
    <mergeCell ref="C18:C19"/>
    <mergeCell ref="D20:K21"/>
    <mergeCell ref="C20:C21"/>
  </mergeCells>
  <phoneticPr fontId="0" type="noConversion"/>
  <dataValidations count="2">
    <dataValidation type="list" allowBlank="1" showInputMessage="1" showErrorMessage="1" sqref="F30:G36 F38:G47" xr:uid="{00000000-0002-0000-0000-000000000000}">
      <formula1>$F$61:$F$65</formula1>
    </dataValidation>
    <dataValidation type="list" allowBlank="1" showInputMessage="1" showErrorMessage="1" sqref="F37:G37" xr:uid="{00000000-0002-0000-0000-000001000000}">
      <formula1>$F$60:$F$65</formula1>
    </dataValidation>
  </dataValidations>
  <pageMargins left="0.74803149606299213" right="0.74803149606299213" top="0.4" bottom="0.43" header="0.24" footer="0.2"/>
  <pageSetup paperSize="8" orientation="landscape"/>
  <headerFooter alignWithMargins="0">
    <oddHeader>&amp;C&amp;F</oddHeader>
    <oddFooter>Page &amp;P</oddFooter>
  </headerFooter>
  <rowBreaks count="2" manualBreakCount="2">
    <brk id="44" max="12" man="1"/>
    <brk id="84" min="1" max="23" man="1"/>
  </rowBreaks>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78499d3b-94a8-4059-8763-489d4400b14a" ContentTypeId="0x01010067EB80C5FE939D4A9B3D8BA62129B7F501" PreviousValue="false"/>
</file>

<file path=customXml/item3.xml><?xml version="1.0" encoding="utf-8"?>
<ct:contentTypeSchema xmlns:ct="http://schemas.microsoft.com/office/2006/metadata/contentType" xmlns:ma="http://schemas.microsoft.com/office/2006/metadata/properties/metaAttributes" ct:_="" ma:_="" ma:contentTypeName="NRW Word Document" ma:contentTypeID="0x01010067EB80C5FE939D4A9B3D8BA62129B7F501005C2964981E94FD45B2F5886F38D3CF02" ma:contentTypeVersion="551" ma:contentTypeDescription="" ma:contentTypeScope="" ma:versionID="8b0e29160f5a4d58e56a523ede96f58a">
  <xsd:schema xmlns:xsd="http://www.w3.org/2001/XMLSchema" xmlns:xs="http://www.w3.org/2001/XMLSchema" xmlns:p="http://schemas.microsoft.com/office/2006/metadata/properties" xmlns:ns2="9be56660-2c31-41ef-bc00-23e72f632f2a" targetNamespace="http://schemas.microsoft.com/office/2006/metadata/properties" ma:root="true" ma:fieldsID="f45977c00e73a0a92893de7201d3fb8c" ns2:_="">
    <xsd:import namespace="9be56660-2c31-41ef-bc00-23e72f632f2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56660-2c31-41ef-bc00-23e72f632f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9be56660-2c31-41ef-bc00-23e72f632f2a">REGU-632-410</_dlc_DocId>
    <_dlc_DocIdUrl xmlns="9be56660-2c31-41ef-bc00-23e72f632f2a">
      <Url>https://cyfoethnaturiolcymru.sharepoint.com/teams/Regulatory/wasters/wain/_layouts/15/DocIdRedir.aspx?ID=REGU-632-410</Url>
      <Description>REGU-632-410</Description>
    </_dlc_DocIdUrl>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07964D-2DAE-48BA-8403-EE64D93E987B}">
  <ds:schemaRefs>
    <ds:schemaRef ds:uri="http://schemas.microsoft.com/sharepoint/events"/>
  </ds:schemaRefs>
</ds:datastoreItem>
</file>

<file path=customXml/itemProps2.xml><?xml version="1.0" encoding="utf-8"?>
<ds:datastoreItem xmlns:ds="http://schemas.openxmlformats.org/officeDocument/2006/customXml" ds:itemID="{E6D070F3-129C-4D1D-B20A-295564708401}">
  <ds:schemaRefs>
    <ds:schemaRef ds:uri="Microsoft.SharePoint.Taxonomy.ContentTypeSync"/>
  </ds:schemaRefs>
</ds:datastoreItem>
</file>

<file path=customXml/itemProps3.xml><?xml version="1.0" encoding="utf-8"?>
<ds:datastoreItem xmlns:ds="http://schemas.openxmlformats.org/officeDocument/2006/customXml" ds:itemID="{B2A8BA93-1263-40AF-B988-9115F4637A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e56660-2c31-41ef-bc00-23e72f632f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D07944F-26EA-499E-8FAD-BF4E1234858D}">
  <ds:schemaRefs>
    <ds:schemaRef ds:uri="http://schemas.microsoft.com/office/2006/metadata/properties"/>
    <ds:schemaRef ds:uri="http://schemas.microsoft.com/office/infopath/2007/PartnerControls"/>
    <ds:schemaRef ds:uri="9be56660-2c31-41ef-bc00-23e72f632f2a"/>
  </ds:schemaRefs>
</ds:datastoreItem>
</file>

<file path=customXml/itemProps5.xml><?xml version="1.0" encoding="utf-8"?>
<ds:datastoreItem xmlns:ds="http://schemas.openxmlformats.org/officeDocument/2006/customXml" ds:itemID="{9A33EDC0-932B-4702-A4F8-086EC2DB51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Standard Permit GRA1</vt:lpstr>
      <vt:lpstr>'Standard Permit GRA1'!Print_Area</vt:lpstr>
      <vt:lpstr>'Standard Permit GRA1'!Print_Titles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R.Yearsley</dc:creator>
  <dc:description>207_06_SD33; Version 2_x000d_
Issue date: 22/02/07_x000d_
review due: 22/05/08</dc:description>
  <cp:lastModifiedBy>Evans, Samantha</cp:lastModifiedBy>
  <cp:lastPrinted>2010-03-03T12:26:14Z</cp:lastPrinted>
  <dcterms:created xsi:type="dcterms:W3CDTF">2005-05-04T08:30:35Z</dcterms:created>
  <dcterms:modified xsi:type="dcterms:W3CDTF">2023-04-29T21:10:35Z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-1675476830</vt:i4>
  </property>
  <property fmtid="{D5CDD505-2E9C-101B-9397-08002B2CF9AE}" pid="3" name="_NewReviewCycle">
    <vt:lpwstr/>
  </property>
  <property fmtid="{D5CDD505-2E9C-101B-9397-08002B2CF9AE}" pid="4" name="_EmailSubject">
    <vt:lpwstr>Proposed new permit for wood recycling</vt:lpwstr>
  </property>
  <property fmtid="{D5CDD505-2E9C-101B-9397-08002B2CF9AE}" pid="5" name="_AuthorEmail">
    <vt:lpwstr>mike.a.smith@environment-agency.gov.uk</vt:lpwstr>
  </property>
  <property fmtid="{D5CDD505-2E9C-101B-9397-08002B2CF9AE}" pid="6" name="_AuthorEmailDisplayName">
    <vt:lpwstr>Smith, Mike A</vt:lpwstr>
  </property>
  <property fmtid="{D5CDD505-2E9C-101B-9397-08002B2CF9AE}" pid="7" name="_PreviousAdHocReviewCycleID">
    <vt:i4>-1142760875</vt:i4>
  </property>
  <property fmtid="{D5CDD505-2E9C-101B-9397-08002B2CF9AE}" pid="8" name="_ReviewingToolsShownOnce">
    <vt:lpwstr/>
  </property>
  <property fmtid="{D5CDD505-2E9C-101B-9397-08002B2CF9AE}" pid="9" name="ContentTypeId">
    <vt:lpwstr>0x01010067EB80C5FE939D4A9B3D8BA62129B7F501005C2964981E94FD45B2F5886F38D3CF02</vt:lpwstr>
  </property>
  <property fmtid="{D5CDD505-2E9C-101B-9397-08002B2CF9AE}" pid="10" name="_dlc_DocIdItemGuid">
    <vt:lpwstr>1715e5be-bada-42bf-b6a4-8ca96909c72b</vt:lpwstr>
  </property>
</Properties>
</file>